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5251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0" i="471"/>
  <c r="M25"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<sst xmlns="http://schemas.openxmlformats.org/spreadsheetml/2006/main" count="1767" uniqueCount="1098">
  <si>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</si>
  <si>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</si>
  <si>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</si>
  <si>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</si>
  <si>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</si>
  <si>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</si>
  <si>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</si>
  <si>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</si>
  <si>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</si>
  <si>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</si>
  <si>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</si>
  <si>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</si>
  <si>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</si>
  <si>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</si>
  <si>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</si>
  <si>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</si>
  <si>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</si>
  <si>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</si>
  <si>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</si>
  <si>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</si>
  <si>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</si>
  <si>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</si>
  <si>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</si>
  <si>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</si>
  <si>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</si>
  <si>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</si>
  <si>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</si>
  <si>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</si>
  <si>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</si>
  <si>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</si>
  <si>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</si>
  <si>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</si>
  <si>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</si>
  <si>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</si>
  <si>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</si>
  <si>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</si>
  <si>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</si>
  <si>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</si>
  <si>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</si>
  <si>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</si>
  <si>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</si>
  <si>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</si>
  <si>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</si>
  <si>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</si>
  <si>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</si>
  <si>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</si>
  <si>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</si>
  <si>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</si>
  <si>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</si>
  <si>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</si>
  <si>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</si>
  <si>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</si>
  <si>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</si>
  <si>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</si>
  <si>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</si>
  <si>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</si>
  <si>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</si>
  <si>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</si>
  <si>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</si>
  <si>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</si>
  <si>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</si>
  <si>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</si>
  <si>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</si>
  <si>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</si>
  <si>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</si>
  <si>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</si>
  <si>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</si>
  <si>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</si>
  <si>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</si>
  <si>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</si>
  <si>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</si>
  <si>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</si>
  <si>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</si>
  <si>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</si>
  <si>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</si>
  <si>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</si>
  <si>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</si>
  <si>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</si>
  <si>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</si>
  <si>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</si>
  <si>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</si>
  <si>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</si>
  <si>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</si>
  <si>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</si>
  <si>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</si>
  <si>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</si>
  <si>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</si>
  <si>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</si>
  <si>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</si>
  <si>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</si>
  <si>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</si>
  <si>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</si>
  <si>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</si>
  <si>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</si>
  <si>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</si>
  <si>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</si>
  <si>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</si>
  <si>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</si>
  <si>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</si>
  <si>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</si>
  <si>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</si>
  <si>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</si>
  <si>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</si>
  <si>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</si>
  <si>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</si>
  <si>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</si>
  <si>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</si>
  <si>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</si>
  <si>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</si>
  <si>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</si>
  <si>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</si>
  <si>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</si>
  <si>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</si>
  <si>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</si>
  <si>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</si>
  <si>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</si>
  <si>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</si>
  <si>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</si>
  <si>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</si>
  <si>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</si>
  <si>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</si>
  <si>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</si>
  <si>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</si>
  <si>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</si>
  <si>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</si>
  <si>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</si>
  <si>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</si>
  <si>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</si>
  <si>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</si>
  <si>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</si>
  <si>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</si>
  <si>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</si>
  <si>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</si>
  <si>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</si>
  <si>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</si>
  <si>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</si>
  <si>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</si>
  <si>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</si>
  <si>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</si>
  <si>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</si>
  <si>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</si>
  <si>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</si>
  <si>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</si>
  <si>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</si>
  <si>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</si>
  <si>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</si>
  <si>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</si>
  <si>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</si>
  <si>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</si>
  <si>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</si>
  <si>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</si>
  <si>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</si>
  <si>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</si>
  <si>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</si>
  <si>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</si>
  <si>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</si>
  <si>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</si>
  <si>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</si>
  <si>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</si>
  <si>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</si>
  <si>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</si>
  <si>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</si>
  <si>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</si>
  <si>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</si>
  <si>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</si>
  <si>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</si>
  <si>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</si>
  <si>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</si>
  <si>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</si>
  <si>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</si>
  <si>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</si>
  <si>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</si>
  <si>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</si>
  <si>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</si>
  <si>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</si>
  <si>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</si>
  <si>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</si>
  <si>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</si>
  <si>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</si>
  <si>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</si>
  <si>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</si>
  <si>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</si>
  <si>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</si>
  <si>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</si>
  <si>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</si>
  <si>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</si>
  <si>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</si>
  <si>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</si>
  <si>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</si>
  <si>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</si>
  <si>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</si>
  <si>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</si>
  <si>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</si>
  <si>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</si>
  <si>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</si>
  <si>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</si>
  <si>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</si>
  <si>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</si>
  <si>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</si>
  <si>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</si>
  <si>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</si>
  <si>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</si>
  <si>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</si>
  <si>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</si>
  <si>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</si>
  <si>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</si>
  <si>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</si>
  <si>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</si>
  <si>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</si>
  <si>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</si>
  <si>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</si>
  <si>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</si>
  <si>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</si>
  <si>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</si>
  <si>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</si>
  <si>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</si>
  <si>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</si>
  <si>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</si>
  <si>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</si>
  <si>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</si>
  <si>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</si>
  <si>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</si>
  <si>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</si>
  <si>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</si>
  <si>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</si>
  <si>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</si>
  <si>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</si>
  <si>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</si>
  <si>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</si>
  <si>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</si>
  <si>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</si>
  <si>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</si>
  <si>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</si>
  <si>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</si>
  <si>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</si>
  <si>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</si>
  <si>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</si>
  <si>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</si>
  <si>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</si>
  <si>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</si>
  <si>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</si>
  <si>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</si>
  <si>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</si>
  <si>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</si>
  <si>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</si>
  <si>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</si>
  <si>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</si>
  <si>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</si>
  <si>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</si>
  <si>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</si>
  <si>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</si>
  <si>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</si>
  <si>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</si>
  <si>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</si>
  <si>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</si>
  <si>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</si>
  <si>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</si>
  <si>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</si>
  <si>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</si>
  <si>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</si>
  <si>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</si>
  <si>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</si>
  <si>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</si>
  <si>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</si>
  <si>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</si>
  <si>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</si>
  <si>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</si>
  <si>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</si>
  <si>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</si>
  <si>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</si>
  <si>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</si>
  <si>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</si>
  <si>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</si>
  <si>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</si>
  <si>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</si>
  <si>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</si>
  <si>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</si>
  <si>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</si>
  <si>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</si>
  <si>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</si>
  <si>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</si>
  <si>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</si>
  <si>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</si>
  <si>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</si>
  <si>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</si>
  <si>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</si>
  <si>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</si>
  <si>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</si>
  <si>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</si>
  <si>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</si>
  <si>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</si>
  <si>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</si>
  <si>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</si>
  <si>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</si>
  <si>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</si>
  <si>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</si>
  <si>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</si>
  <si>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</si>
  <si>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</si>
  <si>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</si>
  <si>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</si>
  <si>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</si>
  <si>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</si>
  <si>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</si>
  <si>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</si>
  <si>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</si>
  <si>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</si>
  <si>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</si>
  <si>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</si>
  <si>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</si>
  <si>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</si>
  <si>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</si>
  <si>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</si>
  <si>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</si>
  <si>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</si>
  <si>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</si>
  <si>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</si>
  <si>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</si>
  <si>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</si>
  <si>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</si>
  <si>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</si>
  <si>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</si>
  <si>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</si>
  <si>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</si>
  <si>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</si>
  <si>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</si>
  <si>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</si>
  <si>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</si>
  <si>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</si>
  <si>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</si>
  <si>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</si>
  <si>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</si>
  <si>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</si>
  <si>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</si>
  <si>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</si>
  <si>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</si>
  <si>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</si>
  <si>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</si>
  <si>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</si>
  <si>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</si>
  <si>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</si>
  <si>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</si>
  <si>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</si>
  <si>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</si>
  <si>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</si>
  <si>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</si>
  <si>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</si>
  <si>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</si>
  <si>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</si>
  <si>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</si>
  <si>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</si>
  <si>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</si>
  <si>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16.10.2020</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</si>
  <si>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</si>
  <si>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</si>
  <si>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</si>
  <si>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</si>
  <si>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</si>
  <si>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</si>
  <si>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</si>
  <si>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</si>
  <si>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</si>
  <si>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</si>
  <si>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</si>
  <si>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</si>
  <si>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</si>
  <si>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</si>
  <si>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</si>
  <si>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</si>
  <si>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</si>
  <si>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</si>
  <si>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</si>
  <si>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</si>
  <si>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</si>
  <si>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</si>
  <si>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</si>
  <si>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</si>
  <si>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</si>
  <si>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</si>
  <si>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</si>
  <si>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</si>
  <si>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</si>
  <si>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</si>
  <si>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</si>
  <si>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</si>
  <si>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</si>
  <si>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</si>
  <si>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</si>
  <si>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</si>
  <si>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</si>
  <si>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</si>
  <si>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</si>
  <si>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</si>
  <si>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</si>
  <si>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</si>
  <si>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</si>
  <si>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</si>
  <si>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</si>
  <si>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</si>
  <si>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</si>
  <si>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</si>
  <si>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</si>
  <si>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</si>
  <si>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</si>
  <si>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</si>
  <si>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</si>
  <si>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</si>
  <si>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</si>
  <si>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</si>
  <si>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</si>
  <si>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</si>
  <si>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</si>
  <si>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</si>
  <si>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</si>
  <si>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</si>
  <si>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</si>
  <si>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</si>
  <si>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</si>
  <si>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</si>
  <si>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</si>
  <si>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</si>
  <si>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</si>
  <si>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</si>
  <si>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</si>
  <si>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</si>
  <si>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</si>
  <si>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</si>
  <si>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</si>
  <si>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</si>
  <si>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</si>
  <si>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</si>
  <si>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</si>
  <si>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</si>
  <si>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</si>
  <si>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</si>
  <si>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</si>
  <si>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</si>
  <si>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</si>
  <si>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</si>
  <si>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</si>
  <si>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</si>
  <si>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</si>
  <si>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</si>
  <si>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</si>
  <si>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</si>
  <si>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</si>
  <si>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</si>
  <si>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</si>
  <si>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</si>
  <si>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</si>
  <si>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</si>
  <si>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</si>
  <si>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</si>
  <si>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</si>
  <si>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</si>
  <si>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</si>
  <si>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</si>
  <si>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</si>
  <si>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</si>
  <si>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</si>
  <si>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</si>
  <si>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</si>
  <si>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</si>
  <si>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</si>
  <si>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</si>
  <si>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</si>
  <si>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</si>
  <si>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</si>
  <si>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</si>
  <si>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</si>
  <si>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</si>
  <si>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</si>
  <si>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</si>
  <si>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</si>
  <si>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</si>
  <si>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</si>
  <si>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</si>
  <si>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</si>
  <si>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</si>
  <si>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</si>
  <si>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</si>
  <si>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</si>
  <si>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</si>
  <si>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</si>
  <si>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</si>
  <si>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</si>
  <si>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</si>
  <si>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</si>
  <si>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</si>
  <si>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</si>
  <si>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</si>
  <si>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</si>
  <si>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</si>
  <si>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</si>
  <si>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</si>
  <si>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</si>
  <si>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</si>
  <si>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</si>
  <si>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</si>
  <si>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</si>
  <si>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</si>
  <si>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</si>
  <si>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</si>
  <si>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</si>
  <si>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</si>
  <si>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</si>
  <si>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683201001</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</si>
  <si>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</si>
  <si>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</si>
  <si>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</si>
  <si>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</si>
  <si>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</si>
  <si>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</si>
  <si>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</si>
  <si>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</si>
  <si>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</si>
  <si>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</si>
  <si>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</si>
  <si>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</si>
  <si>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</si>
  <si>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</si>
  <si>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</si>
  <si>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</si>
  <si>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</si>
  <si>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</si>
  <si>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</si>
  <si>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</si>
  <si>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</si>
  <si>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</si>
  <si>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</si>
  <si>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</si>
  <si>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</si>
  <si>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</si>
  <si>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</si>
  <si>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</si>
  <si>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</si>
  <si>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</si>
  <si>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</si>
  <si>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</si>
  <si>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</si>
  <si>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</si>
  <si>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</si>
  <si>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</si>
  <si>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</si>
  <si>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</si>
  <si>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</si>
  <si>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</si>
  <si>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</si>
  <si>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</si>
  <si>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</si>
  <si>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</si>
  <si>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</si>
  <si>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</si>
  <si>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</si>
  <si>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</si>
  <si>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Ведущий инженер</t>
  </si>
  <si>
    <t>(4752) 53-09-43 (123)</t>
  </si>
  <si>
    <t>pto.tts@mail.ru</t>
  </si>
  <si>
    <t>Алтухов Вадим Николаевич</t>
  </si>
  <si>
    <t>16.10.2020 17:02:26</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</si>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</sst>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59">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64">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86" fillId="49"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0" borderId="55" applyNumberFormat="0">
      <alignment horizontal="center" vertical="center"/>
    </xf>
    <xf numFmtId="0" fontId="87" fillId="50" borderId="55" applyNumberFormat="0">
      <alignment horizontal="center" vertical="center"/>
    </xf>
    <xf numFmtId="0" fontId="85" fillId="48" borderId="0" applyNumberFormat="0" applyBorder="0" applyAlignment="0" applyProtection="0"/>
    <xf numFmtId="0" fontId="85" fillId="51" borderId="0" applyNumberFormat="0" applyBorder="0" applyAlignment="0" applyProtection="0"/>
    <xf numFmtId="0" fontId="85" fillId="52" borderId="0" applyNumberFormat="0" applyBorder="0" applyAlignment="0" applyProtection="0"/>
    <xf numFmtId="0" fontId="85" fillId="53" borderId="0" applyNumberFormat="0" applyBorder="0" applyAlignment="0" applyProtection="0"/>
    <xf numFmtId="0" fontId="85" fillId="48" borderId="0" applyNumberFormat="0" applyBorder="0" applyAlignment="0" applyProtection="0"/>
    <xf numFmtId="0" fontId="85" fillId="54"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5"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6"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57" borderId="0" applyNumberFormat="0" applyBorder="0" applyAlignment="0" applyProtection="0"/>
    <xf numFmtId="0" fontId="98" fillId="0" borderId="0" applyNumberFormat="0" applyFill="0" applyBorder="0" applyAlignment="0" applyProtection="0"/>
    <xf numFmtId="0" fontId="1" fillId="58"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0" borderId="5" applyNumberFormat="0" applyFont="0" applyFill="0" applyBorder="0" applyAlignment="0" applyProtection="0">
      <alignment horizontal="center" vertical="center" wrapText="1"/>
    </xf>
  </cellStyleXfs>
  <cellXfs count="493">
    <xf numFmtId="49" fontId="0" fillId="0" borderId="0" xfId="0">
      <alignment vertical="top"/>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horizontal="left" vertical="top" wrapText="1" indent="1"/>
    </xf>
    <xf numFmtId="0" fontId="18" fillId="0" borderId="24"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16"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0" xfId="19" applyFont="1" applyFill="1" applyBorder="1" applyAlignment="1" applyProtection="1">
      <alignment horizontal="left" vertical="center" wrapText="1"/>
    </xf>
    <xf numFmtId="0" fontId="14" fillId="0" borderId="0" xfId="41" applyNumberFormat="1" applyFont="1" applyFill="1" applyBorder="1" applyAlignment="1" applyProtection="1">
      <alignment horizontal="justify" vertical="top" wrapText="1"/>
    </xf>
    <xf numFmtId="0" fontId="14" fillId="0" borderId="0" xfId="41" applyNumberFormat="1" applyFont="1" applyFill="1" applyBorder="1" applyAlignment="1" applyProtection="1">
      <alignment horizontal="justify" vertical="center" wrapText="1"/>
    </xf>
    <xf numFmtId="49" fontId="25" fillId="0" borderId="0" xfId="30" applyNumberFormat="1" applyFont="1" applyFill="1" applyBorder="1" applyAlignment="1" applyProtection="1">
      <alignment horizontal="left" vertical="top" wrapText="1" indent="1"/>
    </xf>
    <xf numFmtId="49" fontId="50" fillId="0" borderId="0" xfId="27" applyNumberFormat="1" applyBorder="1" applyAlignment="1" applyProtection="1">
      <alignment vertical="center"/>
    </xf>
    <xf numFmtId="0" fontId="32" fillId="0" borderId="0" xfId="41" applyNumberFormat="1" applyFont="1" applyFill="1" applyBorder="1" applyAlignment="1" applyProtection="1">
      <alignment horizontal="justify" vertical="top" wrapText="1"/>
    </xf>
    <xf numFmtId="0" fontId="33" fillId="0" borderId="0" xfId="41" applyNumberFormat="1" applyFont="1" applyFill="1" applyBorder="1" applyAlignment="1" applyProtection="1">
      <alignment horizontal="left" vertical="center" wrapText="1"/>
    </xf>
    <xf numFmtId="49" fontId="0" fillId="0" borderId="0" xfId="0" applyFill="1" applyBorder="1" applyProtection="1">
      <alignment vertical="top"/>
    </xf>
    <xf numFmtId="0" fontId="14" fillId="0" borderId="0" xfId="47" applyFont="1" applyFill="1" applyBorder="1" applyAlignment="1" applyProtection="1">
      <alignment vertical="top" wrapText="1"/>
    </xf>
    <xf numFmtId="49" fontId="14" fillId="0" borderId="0" xfId="41" applyFont="1" applyFill="1" applyBorder="1" applyAlignment="1" applyProtection="1">
      <alignment horizontal="justify" vertical="justify"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left" wrapText="1"/>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6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hidden="1"/>
    <cellStyle name="20% - Акцент2" xfId="78" hidden="1"/>
    <cellStyle name="20% - Акцент3" xfId="82" hidden="1"/>
    <cellStyle name="20% - Акцент4" xfId="86" hidden="1"/>
    <cellStyle name="20% - Акцент5" xfId="90" hidden="1"/>
    <cellStyle name="20% - Акцент6" xfId="94" hidden="1"/>
    <cellStyle name="40% - Акцент1" xfId="75" hidden="1"/>
    <cellStyle name="40% - Акцент2" xfId="79" hidden="1"/>
    <cellStyle name="40% - Акцент3" xfId="83" hidden="1"/>
    <cellStyle name="40% - Акцент4" xfId="87" hidden="1"/>
    <cellStyle name="40% - Акцент5" xfId="91" hidden="1"/>
    <cellStyle name="40% - Акцент6" xfId="95" hidden="1"/>
    <cellStyle name="60% - Акцент1" xfId="76" hidden="1"/>
    <cellStyle name="60% - Акцент2" xfId="80" hidden="1"/>
    <cellStyle name="60% - Акцент3" xfId="84" hidden="1"/>
    <cellStyle name="60% - Акцент4" xfId="88" hidden="1"/>
    <cellStyle name="60% - Акцент5" xfId="92" hidden="1"/>
    <cellStyle name="60% - Акцент6" xfId="96" hidden="1"/>
    <cellStyle name="Action" xfId="117"/>
    <cellStyle name="Cells" xfId="118"/>
    <cellStyle name="Cells 2" xfId="97"/>
    <cellStyle name="Currency [0]" xfId="16"/>
    <cellStyle name="currency1" xfId="98"/>
    <cellStyle name="Currency2" xfId="17"/>
    <cellStyle name="currency3" xfId="99"/>
    <cellStyle name="currency4" xfId="100"/>
    <cellStyle name="DblClick" xfId="119"/>
    <cellStyle name="Followed Hyperlink" xfId="18"/>
    <cellStyle name="Formuls" xfId="120"/>
    <cellStyle name="Header" xfId="121"/>
    <cellStyle name="Header 3" xfId="19"/>
    <cellStyle name="Hyperlink" xfId="20"/>
    <cellStyle name="normal" xfId="21"/>
    <cellStyle name="Normal1" xfId="22"/>
    <cellStyle name="Normal2" xfId="23"/>
    <cellStyle name="Percent1" xfId="24"/>
    <cellStyle name="Title" xfId="122"/>
    <cellStyle name="Title 2" xfId="123"/>
    <cellStyle name="Title 4" xfId="25"/>
    <cellStyle name="Акцент1" xfId="73" builtinId="29" hidden="1"/>
    <cellStyle name="Акцент1" xfId="124"/>
    <cellStyle name="Акцент2" xfId="77" builtinId="33" hidden="1"/>
    <cellStyle name="Акцент2" xfId="125"/>
    <cellStyle name="Акцент3" xfId="81" builtinId="37" hidden="1"/>
    <cellStyle name="Акцент3" xfId="126"/>
    <cellStyle name="Акцент4" xfId="85" builtinId="41" hidden="1"/>
    <cellStyle name="Акцент4" xfId="127"/>
    <cellStyle name="Акцент5" xfId="89" builtinId="45" hidden="1"/>
    <cellStyle name="Акцент5" xfId="128"/>
    <cellStyle name="Акцент6" xfId="93" builtinId="49" hidden="1"/>
    <cellStyle name="Акцент6" xfId="129"/>
    <cellStyle name="Ввод " xfId="26" builtinId="20" customBuiltin="1"/>
    <cellStyle name="Вывод" xfId="65" builtinId="21" hidden="1"/>
    <cellStyle name="Вывод" xfId="130"/>
    <cellStyle name="Вычисление" xfId="66" builtinId="22" hidden="1"/>
    <cellStyle name="Вычисление" xfId="131"/>
    <cellStyle name="Гиперссылка" xfId="27" builtinId="8" customBuiltin="1"/>
    <cellStyle name="Гиперссылка 2" xfId="28"/>
    <cellStyle name="Гиперссылка 2 2" xfId="29"/>
    <cellStyle name="Гиперссылка 3" xfId="132"/>
    <cellStyle name="Гиперссылка 4" xfId="30"/>
    <cellStyle name="Гиперссылка 4 2" xfId="101"/>
    <cellStyle name="Гиперссылка 4 2 2" xfId="102"/>
    <cellStyle name="Гиперссылка 4_PASSPORT.TEPLO.PROIZV(v6.0.1)" xfId="133"/>
    <cellStyle name="Гиперссылка 5" xfId="103"/>
    <cellStyle name="Заголовок" xfId="31"/>
    <cellStyle name="Заголовок 1" xfId="58" builtinId="16" hidden="1"/>
    <cellStyle name="Заголовок 1" xfId="134"/>
    <cellStyle name="Заголовок 2" xfId="59" builtinId="17" hidden="1"/>
    <cellStyle name="Заголовок 2" xfId="135"/>
    <cellStyle name="Заголовок 3" xfId="60" builtinId="18" hidden="1"/>
    <cellStyle name="Заголовок 3" xfId="136"/>
    <cellStyle name="Заголовок 4" xfId="61" builtinId="19" hidden="1"/>
    <cellStyle name="Заголовок 4" xfId="137"/>
    <cellStyle name="ЗаголовокСтолбца" xfId="32"/>
    <cellStyle name="Значение" xfId="33"/>
    <cellStyle name="Итог" xfId="72" builtinId="25" hidden="1"/>
    <cellStyle name="Итог" xfId="138"/>
    <cellStyle name="Контрольная ячейка" xfId="68" builtinId="23" hidden="1"/>
    <cellStyle name="Контрольная ячейка" xfId="139"/>
    <cellStyle name="Название" xfId="57" builtinId="15" hidden="1"/>
    <cellStyle name="Название" xfId="140"/>
    <cellStyle name="Нейтральный" xfId="64" builtinId="28" hidden="1"/>
    <cellStyle name="Нейтральный" xfId="141"/>
    <cellStyle name="Обычный" xfId="0" builtinId="0" customBuiltin="1"/>
    <cellStyle name="Обычный 10" xfId="104"/>
    <cellStyle name="Обычный 12" xfId="105"/>
    <cellStyle name="Обычный 12 2" xfId="34"/>
    <cellStyle name="Обычный 12 3" xfId="106"/>
    <cellStyle name="Обычный 12 3 2" xfId="142"/>
    <cellStyle name="Обычный 14" xfId="107"/>
    <cellStyle name="Обычный 14 2" xfId="143"/>
    <cellStyle name="Обычный 14_UPDATE.WARM.CALC.INDEX.2015.TO.1.2.3" xfId="144"/>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45"/>
    <cellStyle name="Обычный 20" xfId="146"/>
    <cellStyle name="Обычный 21" xfId="147"/>
    <cellStyle name="Обычный 22" xfId="148"/>
    <cellStyle name="Обычный 23" xfId="149"/>
    <cellStyle name="Обычный 3" xfId="39"/>
    <cellStyle name="Обычный 3 2" xfId="40"/>
    <cellStyle name="Обычный 3 3" xfId="41"/>
    <cellStyle name="Обычный 3 3 2" xfId="111"/>
    <cellStyle name="Обычный 3 3_PASSPORT.TEPLO.PROIZV(v6.0.1)" xfId="150"/>
    <cellStyle name="Обычный 4" xfId="112"/>
    <cellStyle name="Обычный 4 2" xfId="151"/>
    <cellStyle name="Обычный 4_PASSPORT.TEPLO.PROIZV(v6.0.1)" xfId="152"/>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53"/>
    <cellStyle name="Пояснение" xfId="71" builtinId="53" hidden="1"/>
    <cellStyle name="Пояснение" xfId="154"/>
    <cellStyle name="Примечание" xfId="70" builtinId="10" hidden="1"/>
    <cellStyle name="Примечание" xfId="155"/>
    <cellStyle name="Процентный 2" xfId="114"/>
    <cellStyle name="Связанная ячейка" xfId="67" builtinId="24" hidden="1"/>
    <cellStyle name="Связанная ячейка" xfId="156"/>
    <cellStyle name="Стиль 1" xfId="157"/>
    <cellStyle name="Текст предупреждения" xfId="69" builtinId="11" hidden="1"/>
    <cellStyle name="Текст предупреждения" xfId="158"/>
    <cellStyle name="Формула" xfId="159"/>
    <cellStyle name="ФормулаВБ_Мониторинг инвестиций" xfId="160"/>
    <cellStyle name="ФормулаНаКонтроль" xfId="161"/>
    <cellStyle name="Хороший" xfId="62" builtinId="26" hidden="1"/>
    <cellStyle name="Хороший" xfId="162"/>
    <cellStyle name="Шапка" xfId="16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9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74" customWidth="1"/>
    <col min="2" max="2" width="8.7109375" style="74" customWidth="1"/>
    <col min="3" max="3" width="22.28515625" style="74" customWidth="1"/>
    <col min="4" max="4" width="4.28515625" style="74" customWidth="1"/>
    <col min="5" max="6" width="4.42578125" style="74" customWidth="1"/>
    <col min="7" max="7" width="4.5703125" style="74" customWidth="1"/>
    <col min="8" max="25" width="4.42578125" style="74" customWidth="1"/>
    <col min="26" max="33" width="9.140625" style="137"/>
    <col min="34" max="16384" width="9.140625" style="74"/>
  </cols>
  <sheetData>
    <row r="1" spans="1:27" ht="10.5" customHeight="1">
      <c r="AA1" s="137" t="s">
        <v>68</v>
      </c>
    </row>
    <row r="2" spans="1:27" ht="16.5" customHeight="1">
      <c r="B2" s="403" t="str">
        <f>"Код шаблона: " &amp; GetCode()</f>
        <v>Код шаблона: FAS.JKH.OPEN.INFO.QUARTER.GVS</v>
      </c>
      <c r="C2" s="403"/>
      <c r="D2" s="403"/>
      <c r="E2" s="403"/>
      <c r="F2" s="403"/>
      <c r="G2" s="403"/>
      <c r="V2" s="128"/>
    </row>
    <row r="3" spans="1:27" ht="18" customHeight="1">
      <c r="B3" s="404" t="str">
        <f>"Версия " &amp; Getversion()</f>
        <v>Версия 1.0.1</v>
      </c>
      <c r="C3" s="404"/>
      <c r="H3" s="128"/>
      <c r="I3" s="128"/>
      <c r="J3" s="128"/>
      <c r="K3" s="128"/>
      <c r="L3" s="128"/>
      <c r="M3" s="128"/>
      <c r="N3" s="128"/>
      <c r="O3" s="128"/>
      <c r="P3" s="128"/>
      <c r="Q3" s="128"/>
      <c r="R3" s="128"/>
      <c r="V3" s="128"/>
      <c r="W3" s="128"/>
      <c r="X3" s="128"/>
      <c r="Y3" s="128"/>
    </row>
    <row r="4" spans="1:27" ht="6" customHeight="1">
      <c r="D4" s="128"/>
      <c r="E4" s="128"/>
      <c r="F4" s="128"/>
      <c r="G4" s="128"/>
      <c r="H4" s="128"/>
      <c r="I4" s="128"/>
      <c r="J4" s="128"/>
      <c r="K4" s="128"/>
      <c r="L4" s="128"/>
      <c r="M4" s="128"/>
      <c r="N4" s="128"/>
      <c r="O4" s="128"/>
      <c r="P4" s="128"/>
      <c r="Q4" s="128"/>
      <c r="R4" s="128"/>
      <c r="S4" s="128"/>
      <c r="T4" s="128"/>
      <c r="U4" s="128"/>
      <c r="V4" s="128"/>
      <c r="W4" s="128"/>
      <c r="X4" s="128"/>
      <c r="Y4" s="128"/>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28"/>
      <c r="B6" s="138"/>
      <c r="C6" s="139"/>
      <c r="D6" s="140"/>
      <c r="E6" s="140"/>
      <c r="F6" s="140"/>
      <c r="G6" s="140"/>
      <c r="H6" s="140"/>
      <c r="I6" s="140"/>
      <c r="J6" s="140"/>
      <c r="K6" s="140"/>
      <c r="L6" s="140"/>
      <c r="M6" s="140"/>
      <c r="N6" s="140"/>
      <c r="O6" s="140"/>
      <c r="P6" s="140"/>
      <c r="Q6" s="140"/>
      <c r="R6" s="140"/>
      <c r="S6" s="140"/>
      <c r="T6" s="140"/>
      <c r="U6" s="140"/>
      <c r="V6" s="140"/>
      <c r="W6" s="140"/>
      <c r="X6" s="140"/>
      <c r="Y6" s="131"/>
    </row>
    <row r="7" spans="1:27" ht="15" customHeight="1">
      <c r="A7" s="128"/>
      <c r="B7" s="141"/>
      <c r="C7" s="142"/>
      <c r="D7" s="143"/>
      <c r="E7" s="8" t="s">
        <v>224</v>
      </c>
      <c r="F7" s="8"/>
      <c r="G7" s="8"/>
      <c r="H7" s="8"/>
      <c r="I7" s="8"/>
      <c r="J7" s="8"/>
      <c r="K7" s="8"/>
      <c r="L7" s="8"/>
      <c r="M7" s="8"/>
      <c r="N7" s="8"/>
      <c r="O7" s="8"/>
      <c r="P7" s="8"/>
      <c r="Q7" s="8"/>
      <c r="R7" s="8"/>
      <c r="S7" s="8"/>
      <c r="T7" s="8"/>
      <c r="U7" s="8"/>
      <c r="V7" s="8"/>
      <c r="W7" s="8"/>
      <c r="X7" s="8"/>
      <c r="Y7" s="132"/>
    </row>
    <row r="8" spans="1:27" ht="15" customHeight="1">
      <c r="A8" s="128"/>
      <c r="B8" s="141"/>
      <c r="C8" s="142"/>
      <c r="D8" s="143"/>
      <c r="E8" s="8"/>
      <c r="F8" s="8"/>
      <c r="G8" s="8"/>
      <c r="H8" s="8"/>
      <c r="I8" s="8"/>
      <c r="J8" s="8"/>
      <c r="K8" s="8"/>
      <c r="L8" s="8"/>
      <c r="M8" s="8"/>
      <c r="N8" s="8"/>
      <c r="O8" s="8"/>
      <c r="P8" s="8"/>
      <c r="Q8" s="8"/>
      <c r="R8" s="8"/>
      <c r="S8" s="8"/>
      <c r="T8" s="8"/>
      <c r="U8" s="8"/>
      <c r="V8" s="8"/>
      <c r="W8" s="8"/>
      <c r="X8" s="8"/>
      <c r="Y8" s="132"/>
    </row>
    <row r="9" spans="1:27" ht="15" customHeight="1">
      <c r="A9" s="128"/>
      <c r="B9" s="141"/>
      <c r="C9" s="142"/>
      <c r="D9" s="143"/>
      <c r="E9" s="8"/>
      <c r="F9" s="8"/>
      <c r="G9" s="8"/>
      <c r="H9" s="8"/>
      <c r="I9" s="8"/>
      <c r="J9" s="8"/>
      <c r="K9" s="8"/>
      <c r="L9" s="8"/>
      <c r="M9" s="8"/>
      <c r="N9" s="8"/>
      <c r="O9" s="8"/>
      <c r="P9" s="8"/>
      <c r="Q9" s="8"/>
      <c r="R9" s="8"/>
      <c r="S9" s="8"/>
      <c r="T9" s="8"/>
      <c r="U9" s="8"/>
      <c r="V9" s="8"/>
      <c r="W9" s="8"/>
      <c r="X9" s="8"/>
      <c r="Y9" s="132"/>
    </row>
    <row r="10" spans="1:27" ht="10.5" customHeight="1">
      <c r="A10" s="128"/>
      <c r="B10" s="141"/>
      <c r="C10" s="142"/>
      <c r="D10" s="143"/>
      <c r="E10" s="8"/>
      <c r="F10" s="8"/>
      <c r="G10" s="8"/>
      <c r="H10" s="8"/>
      <c r="I10" s="8"/>
      <c r="J10" s="8"/>
      <c r="K10" s="8"/>
      <c r="L10" s="8"/>
      <c r="M10" s="8"/>
      <c r="N10" s="8"/>
      <c r="O10" s="8"/>
      <c r="P10" s="8"/>
      <c r="Q10" s="8"/>
      <c r="R10" s="8"/>
      <c r="S10" s="8"/>
      <c r="T10" s="8"/>
      <c r="U10" s="8"/>
      <c r="V10" s="8"/>
      <c r="W10" s="8"/>
      <c r="X10" s="8"/>
      <c r="Y10" s="132"/>
    </row>
    <row r="11" spans="1:27" ht="27" customHeight="1">
      <c r="A11" s="128"/>
      <c r="B11" s="141"/>
      <c r="C11" s="142"/>
      <c r="D11" s="143"/>
      <c r="E11" s="8"/>
      <c r="F11" s="8"/>
      <c r="G11" s="8"/>
      <c r="H11" s="8"/>
      <c r="I11" s="8"/>
      <c r="J11" s="8"/>
      <c r="K11" s="8"/>
      <c r="L11" s="8"/>
      <c r="M11" s="8"/>
      <c r="N11" s="8"/>
      <c r="O11" s="8"/>
      <c r="P11" s="8"/>
      <c r="Q11" s="8"/>
      <c r="R11" s="8"/>
      <c r="S11" s="8"/>
      <c r="T11" s="8"/>
      <c r="U11" s="8"/>
      <c r="V11" s="8"/>
      <c r="W11" s="8"/>
      <c r="X11" s="8"/>
      <c r="Y11" s="132"/>
    </row>
    <row r="12" spans="1:27" ht="12" customHeight="1">
      <c r="A12" s="128"/>
      <c r="B12" s="141"/>
      <c r="C12" s="142"/>
      <c r="D12" s="143"/>
      <c r="E12" s="8"/>
      <c r="F12" s="8"/>
      <c r="G12" s="8"/>
      <c r="H12" s="8"/>
      <c r="I12" s="8"/>
      <c r="J12" s="8"/>
      <c r="K12" s="8"/>
      <c r="L12" s="8"/>
      <c r="M12" s="8"/>
      <c r="N12" s="8"/>
      <c r="O12" s="8"/>
      <c r="P12" s="8"/>
      <c r="Q12" s="8"/>
      <c r="R12" s="8"/>
      <c r="S12" s="8"/>
      <c r="T12" s="8"/>
      <c r="U12" s="8"/>
      <c r="V12" s="8"/>
      <c r="W12" s="8"/>
      <c r="X12" s="8"/>
      <c r="Y12" s="132"/>
    </row>
    <row r="13" spans="1:27" ht="38.25" customHeight="1">
      <c r="A13" s="128"/>
      <c r="B13" s="141"/>
      <c r="C13" s="142"/>
      <c r="D13" s="143"/>
      <c r="E13" s="8"/>
      <c r="F13" s="8"/>
      <c r="G13" s="8"/>
      <c r="H13" s="8"/>
      <c r="I13" s="8"/>
      <c r="J13" s="8"/>
      <c r="K13" s="8"/>
      <c r="L13" s="8"/>
      <c r="M13" s="8"/>
      <c r="N13" s="8"/>
      <c r="O13" s="8"/>
      <c r="P13" s="8"/>
      <c r="Q13" s="8"/>
      <c r="R13" s="8"/>
      <c r="S13" s="8"/>
      <c r="T13" s="8"/>
      <c r="U13" s="8"/>
      <c r="V13" s="8"/>
      <c r="W13" s="8"/>
      <c r="X13" s="8"/>
      <c r="Y13" s="133"/>
    </row>
    <row r="14" spans="1:27" ht="15" customHeight="1">
      <c r="A14" s="128"/>
      <c r="B14" s="141"/>
      <c r="C14" s="142"/>
      <c r="D14" s="143"/>
      <c r="E14" s="8"/>
      <c r="F14" s="8"/>
      <c r="G14" s="8"/>
      <c r="H14" s="8"/>
      <c r="I14" s="8"/>
      <c r="J14" s="8"/>
      <c r="K14" s="8"/>
      <c r="L14" s="8"/>
      <c r="M14" s="8"/>
      <c r="N14" s="8"/>
      <c r="O14" s="8"/>
      <c r="P14" s="8"/>
      <c r="Q14" s="8"/>
      <c r="R14" s="8"/>
      <c r="S14" s="8"/>
      <c r="T14" s="8"/>
      <c r="U14" s="8"/>
      <c r="V14" s="8"/>
      <c r="W14" s="8"/>
      <c r="X14" s="8"/>
      <c r="Y14" s="132"/>
    </row>
    <row r="15" spans="1:27" ht="15">
      <c r="A15" s="128"/>
      <c r="B15" s="141"/>
      <c r="C15" s="142"/>
      <c r="D15" s="143"/>
      <c r="E15" s="8"/>
      <c r="F15" s="8"/>
      <c r="G15" s="8"/>
      <c r="H15" s="8"/>
      <c r="I15" s="8"/>
      <c r="J15" s="8"/>
      <c r="K15" s="8"/>
      <c r="L15" s="8"/>
      <c r="M15" s="8"/>
      <c r="N15" s="8"/>
      <c r="O15" s="8"/>
      <c r="P15" s="8"/>
      <c r="Q15" s="8"/>
      <c r="R15" s="8"/>
      <c r="S15" s="8"/>
      <c r="T15" s="8"/>
      <c r="U15" s="8"/>
      <c r="V15" s="8"/>
      <c r="W15" s="8"/>
      <c r="X15" s="8"/>
      <c r="Y15" s="132"/>
    </row>
    <row r="16" spans="1:27" ht="15">
      <c r="A16" s="128"/>
      <c r="B16" s="141"/>
      <c r="C16" s="142"/>
      <c r="D16" s="143"/>
      <c r="E16" s="8"/>
      <c r="F16" s="8"/>
      <c r="G16" s="8"/>
      <c r="H16" s="8"/>
      <c r="I16" s="8"/>
      <c r="J16" s="8"/>
      <c r="K16" s="8"/>
      <c r="L16" s="8"/>
      <c r="M16" s="8"/>
      <c r="N16" s="8"/>
      <c r="O16" s="8"/>
      <c r="P16" s="8"/>
      <c r="Q16" s="8"/>
      <c r="R16" s="8"/>
      <c r="S16" s="8"/>
      <c r="T16" s="8"/>
      <c r="U16" s="8"/>
      <c r="V16" s="8"/>
      <c r="W16" s="8"/>
      <c r="X16" s="8"/>
      <c r="Y16" s="132"/>
    </row>
    <row r="17" spans="1:25" ht="15" customHeight="1">
      <c r="A17" s="128"/>
      <c r="B17" s="141"/>
      <c r="C17" s="142"/>
      <c r="D17" s="143"/>
      <c r="E17" s="8"/>
      <c r="F17" s="8"/>
      <c r="G17" s="8"/>
      <c r="H17" s="8"/>
      <c r="I17" s="8"/>
      <c r="J17" s="8"/>
      <c r="K17" s="8"/>
      <c r="L17" s="8"/>
      <c r="M17" s="8"/>
      <c r="N17" s="8"/>
      <c r="O17" s="8"/>
      <c r="P17" s="8"/>
      <c r="Q17" s="8"/>
      <c r="R17" s="8"/>
      <c r="S17" s="8"/>
      <c r="T17" s="8"/>
      <c r="U17" s="8"/>
      <c r="V17" s="8"/>
      <c r="W17" s="8"/>
      <c r="X17" s="8"/>
      <c r="Y17" s="132"/>
    </row>
    <row r="18" spans="1:25" ht="15">
      <c r="A18" s="128"/>
      <c r="B18" s="141"/>
      <c r="C18" s="142"/>
      <c r="D18" s="143"/>
      <c r="E18" s="8"/>
      <c r="F18" s="8"/>
      <c r="G18" s="8"/>
      <c r="H18" s="8"/>
      <c r="I18" s="8"/>
      <c r="J18" s="8"/>
      <c r="K18" s="8"/>
      <c r="L18" s="8"/>
      <c r="M18" s="8"/>
      <c r="N18" s="8"/>
      <c r="O18" s="8"/>
      <c r="P18" s="8"/>
      <c r="Q18" s="8"/>
      <c r="R18" s="8"/>
      <c r="S18" s="8"/>
      <c r="T18" s="8"/>
      <c r="U18" s="8"/>
      <c r="V18" s="8"/>
      <c r="W18" s="8"/>
      <c r="X18" s="8"/>
      <c r="Y18" s="132"/>
    </row>
    <row r="19" spans="1:25" ht="23.45" customHeight="1">
      <c r="A19" s="128"/>
      <c r="B19" s="141"/>
      <c r="C19" s="142"/>
      <c r="D19" s="144"/>
      <c r="E19" s="8"/>
      <c r="F19" s="8"/>
      <c r="G19" s="8"/>
      <c r="H19" s="8"/>
      <c r="I19" s="8"/>
      <c r="J19" s="8"/>
      <c r="K19" s="8"/>
      <c r="L19" s="8"/>
      <c r="M19" s="8"/>
      <c r="N19" s="8"/>
      <c r="O19" s="8"/>
      <c r="P19" s="8"/>
      <c r="Q19" s="8"/>
      <c r="R19" s="8"/>
      <c r="S19" s="8"/>
      <c r="T19" s="8"/>
      <c r="U19" s="8"/>
      <c r="V19" s="8"/>
      <c r="W19" s="8"/>
      <c r="X19" s="8"/>
      <c r="Y19" s="132"/>
    </row>
    <row r="20" spans="1:25" ht="15" hidden="1">
      <c r="A20" s="128"/>
      <c r="B20" s="141"/>
      <c r="C20" s="142"/>
      <c r="D20" s="144"/>
      <c r="E20" s="145"/>
      <c r="F20" s="145"/>
      <c r="G20" s="145"/>
      <c r="H20" s="145"/>
      <c r="I20" s="145"/>
      <c r="J20" s="145"/>
      <c r="K20" s="145"/>
      <c r="L20" s="145"/>
      <c r="M20" s="145"/>
      <c r="N20" s="145"/>
      <c r="O20" s="145"/>
      <c r="P20" s="145"/>
      <c r="Q20" s="145"/>
      <c r="R20" s="145"/>
      <c r="S20" s="145"/>
      <c r="T20" s="145"/>
      <c r="U20" s="145"/>
      <c r="V20" s="145"/>
      <c r="W20" s="145"/>
      <c r="X20" s="145"/>
      <c r="Y20" s="132"/>
    </row>
    <row r="21" spans="1:25" ht="14.25" hidden="1" customHeight="1">
      <c r="A21" s="128"/>
      <c r="B21" s="141"/>
      <c r="C21" s="142"/>
      <c r="D21" s="146"/>
      <c r="E21" s="153" t="s">
        <v>66</v>
      </c>
      <c r="F21" s="1" t="s">
        <v>70</v>
      </c>
      <c r="G21" s="402"/>
      <c r="H21" s="402"/>
      <c r="I21" s="402"/>
      <c r="J21" s="402"/>
      <c r="K21" s="402"/>
      <c r="L21" s="402"/>
      <c r="M21" s="402"/>
      <c r="N21" s="143"/>
      <c r="O21" s="155" t="s">
        <v>66</v>
      </c>
      <c r="P21" s="408" t="s">
        <v>67</v>
      </c>
      <c r="Q21" s="409"/>
      <c r="R21" s="409"/>
      <c r="S21" s="409"/>
      <c r="T21" s="409"/>
      <c r="U21" s="409"/>
      <c r="V21" s="409"/>
      <c r="W21" s="409"/>
      <c r="X21" s="409"/>
      <c r="Y21" s="132"/>
    </row>
    <row r="22" spans="1:25" ht="14.25" hidden="1" customHeight="1">
      <c r="A22" s="128"/>
      <c r="B22" s="141"/>
      <c r="C22" s="142"/>
      <c r="D22" s="146"/>
      <c r="E22" s="154" t="s">
        <v>66</v>
      </c>
      <c r="F22" s="1" t="s">
        <v>69</v>
      </c>
      <c r="G22" s="402"/>
      <c r="H22" s="402"/>
      <c r="I22" s="402"/>
      <c r="J22" s="402"/>
      <c r="K22" s="402"/>
      <c r="L22" s="402"/>
      <c r="M22" s="402"/>
      <c r="N22" s="143"/>
      <c r="O22" s="156" t="s">
        <v>66</v>
      </c>
      <c r="P22" s="408" t="s">
        <v>225</v>
      </c>
      <c r="Q22" s="409"/>
      <c r="R22" s="409"/>
      <c r="S22" s="409"/>
      <c r="T22" s="409"/>
      <c r="U22" s="409"/>
      <c r="V22" s="409"/>
      <c r="W22" s="409"/>
      <c r="X22" s="409"/>
      <c r="Y22" s="132"/>
    </row>
    <row r="23" spans="1:25" ht="27" hidden="1" customHeight="1">
      <c r="A23" s="128"/>
      <c r="B23" s="141"/>
      <c r="C23" s="142"/>
      <c r="D23" s="146"/>
      <c r="E23" s="143"/>
      <c r="F23" s="143"/>
      <c r="G23" s="143"/>
      <c r="H23" s="143"/>
      <c r="I23" s="143"/>
      <c r="J23" s="143"/>
      <c r="K23" s="143"/>
      <c r="L23" s="143"/>
      <c r="M23" s="143"/>
      <c r="N23" s="143"/>
      <c r="O23" s="143"/>
      <c r="P23" s="2"/>
      <c r="Q23" s="2"/>
      <c r="R23" s="2"/>
      <c r="S23" s="2"/>
      <c r="T23" s="2"/>
      <c r="U23" s="2"/>
      <c r="V23" s="2"/>
      <c r="W23" s="2"/>
      <c r="X23" s="143"/>
      <c r="Y23" s="132"/>
    </row>
    <row r="24" spans="1:25" ht="15" hidden="1" customHeight="1">
      <c r="A24" s="128"/>
      <c r="B24" s="141"/>
      <c r="C24" s="142"/>
      <c r="D24" s="146"/>
      <c r="E24" s="143"/>
      <c r="F24" s="143"/>
      <c r="G24" s="143"/>
      <c r="H24" s="143"/>
      <c r="I24" s="143"/>
      <c r="J24" s="143"/>
      <c r="K24" s="143"/>
      <c r="L24" s="143"/>
      <c r="M24" s="143"/>
      <c r="N24" s="143"/>
      <c r="O24" s="143"/>
      <c r="P24" s="143"/>
      <c r="Q24" s="143"/>
      <c r="R24" s="143"/>
      <c r="S24" s="143"/>
      <c r="T24" s="143"/>
      <c r="U24" s="143"/>
      <c r="V24" s="143"/>
      <c r="W24" s="143"/>
      <c r="X24" s="143"/>
      <c r="Y24" s="132"/>
    </row>
    <row r="25" spans="1:25" ht="15" hidden="1" customHeight="1">
      <c r="A25" s="128"/>
      <c r="B25" s="141"/>
      <c r="C25" s="142"/>
      <c r="D25" s="146"/>
      <c r="E25" s="143"/>
      <c r="F25" s="143"/>
      <c r="G25" s="143"/>
      <c r="H25" s="143"/>
      <c r="I25" s="143"/>
      <c r="J25" s="143"/>
      <c r="K25" s="143"/>
      <c r="L25" s="143"/>
      <c r="M25" s="143"/>
      <c r="N25" s="143"/>
      <c r="O25" s="143"/>
      <c r="P25" s="143"/>
      <c r="Q25" s="143"/>
      <c r="R25" s="143"/>
      <c r="S25" s="143"/>
      <c r="T25" s="143"/>
      <c r="U25" s="143"/>
      <c r="V25" s="143"/>
      <c r="W25" s="143"/>
      <c r="X25" s="143"/>
      <c r="Y25" s="132"/>
    </row>
    <row r="26" spans="1:25" ht="15" hidden="1" customHeight="1">
      <c r="A26" s="128"/>
      <c r="B26" s="141"/>
      <c r="C26" s="142"/>
      <c r="D26" s="146"/>
      <c r="E26" s="143"/>
      <c r="F26" s="143"/>
      <c r="G26" s="143"/>
      <c r="H26" s="143"/>
      <c r="I26" s="143"/>
      <c r="J26" s="143"/>
      <c r="K26" s="143"/>
      <c r="L26" s="143"/>
      <c r="M26" s="143"/>
      <c r="N26" s="143"/>
      <c r="O26" s="143"/>
      <c r="P26" s="143"/>
      <c r="Q26" s="143"/>
      <c r="R26" s="143"/>
      <c r="S26" s="143"/>
      <c r="T26" s="143"/>
      <c r="U26" s="143"/>
      <c r="V26" s="143"/>
      <c r="W26" s="143"/>
      <c r="X26" s="143"/>
      <c r="Y26" s="132"/>
    </row>
    <row r="27" spans="1:25" ht="15" hidden="1" customHeight="1">
      <c r="A27" s="128"/>
      <c r="B27" s="141"/>
      <c r="C27" s="142"/>
      <c r="D27" s="146"/>
      <c r="E27" s="143"/>
      <c r="F27" s="143"/>
      <c r="G27" s="143"/>
      <c r="H27" s="143"/>
      <c r="I27" s="143"/>
      <c r="J27" s="143"/>
      <c r="K27" s="143"/>
      <c r="L27" s="143"/>
      <c r="M27" s="143"/>
      <c r="N27" s="143"/>
      <c r="O27" s="143"/>
      <c r="P27" s="143"/>
      <c r="Q27" s="143"/>
      <c r="R27" s="143"/>
      <c r="S27" s="143"/>
      <c r="T27" s="143"/>
      <c r="U27" s="143"/>
      <c r="V27" s="143"/>
      <c r="W27" s="143"/>
      <c r="X27" s="143"/>
      <c r="Y27" s="132"/>
    </row>
    <row r="28" spans="1:25" ht="15" hidden="1" customHeight="1">
      <c r="A28" s="128"/>
      <c r="B28" s="141"/>
      <c r="C28" s="142"/>
      <c r="D28" s="146"/>
      <c r="E28" s="143"/>
      <c r="F28" s="143"/>
      <c r="G28" s="143"/>
      <c r="H28" s="143"/>
      <c r="I28" s="143"/>
      <c r="J28" s="143"/>
      <c r="K28" s="143"/>
      <c r="L28" s="143"/>
      <c r="M28" s="143"/>
      <c r="N28" s="143"/>
      <c r="O28" s="143"/>
      <c r="P28" s="143"/>
      <c r="Q28" s="143"/>
      <c r="R28" s="143"/>
      <c r="S28" s="143"/>
      <c r="T28" s="143"/>
      <c r="U28" s="143"/>
      <c r="V28" s="143"/>
      <c r="W28" s="143"/>
      <c r="X28" s="143"/>
      <c r="Y28" s="132"/>
    </row>
    <row r="29" spans="1:25" ht="15" hidden="1" customHeight="1">
      <c r="A29" s="128"/>
      <c r="B29" s="141"/>
      <c r="C29" s="142"/>
      <c r="D29" s="146"/>
      <c r="E29" s="143"/>
      <c r="F29" s="143"/>
      <c r="G29" s="143"/>
      <c r="H29" s="143"/>
      <c r="I29" s="143"/>
      <c r="J29" s="143"/>
      <c r="K29" s="143"/>
      <c r="L29" s="143"/>
      <c r="M29" s="143"/>
      <c r="N29" s="143"/>
      <c r="O29" s="143"/>
      <c r="P29" s="143"/>
      <c r="Q29" s="143"/>
      <c r="R29" s="143"/>
      <c r="S29" s="143"/>
      <c r="T29" s="143"/>
      <c r="U29" s="143"/>
      <c r="V29" s="143"/>
      <c r="W29" s="143"/>
      <c r="X29" s="143"/>
      <c r="Y29" s="132"/>
    </row>
    <row r="30" spans="1:25" ht="15" hidden="1" customHeight="1">
      <c r="A30" s="128"/>
      <c r="B30" s="141"/>
      <c r="C30" s="142"/>
      <c r="D30" s="146"/>
      <c r="E30" s="143"/>
      <c r="F30" s="143"/>
      <c r="G30" s="143"/>
      <c r="H30" s="143"/>
      <c r="I30" s="143"/>
      <c r="J30" s="143"/>
      <c r="K30" s="143"/>
      <c r="L30" s="143"/>
      <c r="M30" s="143"/>
      <c r="N30" s="143"/>
      <c r="O30" s="143"/>
      <c r="P30" s="143"/>
      <c r="Q30" s="143"/>
      <c r="R30" s="143"/>
      <c r="S30" s="143"/>
      <c r="T30" s="143"/>
      <c r="U30" s="143"/>
      <c r="V30" s="143"/>
      <c r="W30" s="143"/>
      <c r="X30" s="143"/>
      <c r="Y30" s="132"/>
    </row>
    <row r="31" spans="1:25" ht="15" hidden="1" customHeight="1">
      <c r="A31" s="128"/>
      <c r="B31" s="141"/>
      <c r="C31" s="142"/>
      <c r="D31" s="146"/>
      <c r="E31" s="143"/>
      <c r="F31" s="143"/>
      <c r="G31" s="143"/>
      <c r="H31" s="143"/>
      <c r="I31" s="143"/>
      <c r="J31" s="143"/>
      <c r="K31" s="143"/>
      <c r="L31" s="143"/>
      <c r="M31" s="143"/>
      <c r="N31" s="143"/>
      <c r="O31" s="143"/>
      <c r="P31" s="143"/>
      <c r="Q31" s="143"/>
      <c r="R31" s="143"/>
      <c r="S31" s="143"/>
      <c r="T31" s="143"/>
      <c r="U31" s="143"/>
      <c r="V31" s="143"/>
      <c r="W31" s="143"/>
      <c r="X31" s="143"/>
      <c r="Y31" s="132"/>
    </row>
    <row r="32" spans="1:25" ht="15" hidden="1" customHeight="1">
      <c r="A32" s="128"/>
      <c r="B32" s="141"/>
      <c r="C32" s="142"/>
      <c r="D32" s="146"/>
      <c r="E32" s="143"/>
      <c r="F32" s="143"/>
      <c r="G32" s="143"/>
      <c r="H32" s="143"/>
      <c r="I32" s="143"/>
      <c r="J32" s="143"/>
      <c r="K32" s="143"/>
      <c r="L32" s="143"/>
      <c r="M32" s="143"/>
      <c r="N32" s="143"/>
      <c r="O32" s="143"/>
      <c r="P32" s="143"/>
      <c r="Q32" s="143"/>
      <c r="R32" s="143"/>
      <c r="S32" s="143"/>
      <c r="T32" s="143"/>
      <c r="U32" s="143"/>
      <c r="V32" s="143"/>
      <c r="W32" s="143"/>
      <c r="X32" s="143"/>
      <c r="Y32" s="132"/>
    </row>
    <row r="33" spans="1:25" ht="15" hidden="1" customHeight="1">
      <c r="A33" s="128"/>
      <c r="B33" s="141"/>
      <c r="C33" s="142"/>
      <c r="D33" s="144"/>
      <c r="E33" s="145"/>
      <c r="F33" s="145"/>
      <c r="G33" s="145"/>
      <c r="H33" s="145"/>
      <c r="I33" s="145"/>
      <c r="J33" s="145"/>
      <c r="K33" s="145"/>
      <c r="L33" s="145"/>
      <c r="M33" s="145"/>
      <c r="N33" s="145"/>
      <c r="O33" s="145"/>
      <c r="P33" s="145"/>
      <c r="Q33" s="145"/>
      <c r="R33" s="145"/>
      <c r="S33" s="145"/>
      <c r="T33" s="145"/>
      <c r="U33" s="145"/>
      <c r="V33" s="145"/>
      <c r="W33" s="145"/>
      <c r="X33" s="145"/>
      <c r="Y33" s="132"/>
    </row>
    <row r="34" spans="1:25" ht="11.1" hidden="1" customHeight="1">
      <c r="A34" s="128"/>
      <c r="B34" s="141"/>
      <c r="C34" s="142"/>
      <c r="D34" s="144"/>
      <c r="E34" s="145"/>
      <c r="F34" s="145"/>
      <c r="G34" s="145"/>
      <c r="H34" s="145"/>
      <c r="I34" s="145"/>
      <c r="J34" s="145"/>
      <c r="K34" s="145"/>
      <c r="L34" s="145"/>
      <c r="M34" s="145"/>
      <c r="N34" s="145"/>
      <c r="O34" s="145"/>
      <c r="P34" s="145"/>
      <c r="Q34" s="145"/>
      <c r="R34" s="145"/>
      <c r="S34" s="145"/>
      <c r="T34" s="145"/>
      <c r="U34" s="145"/>
      <c r="V34" s="145"/>
      <c r="W34" s="145"/>
      <c r="X34" s="145"/>
      <c r="Y34" s="132"/>
    </row>
    <row r="35" spans="1:25" ht="24" hidden="1" customHeight="1">
      <c r="A35" s="128"/>
      <c r="B35" s="141"/>
      <c r="C35" s="142"/>
      <c r="D35" s="146"/>
      <c r="E35" s="8" t="s">
        <v>130</v>
      </c>
      <c r="F35" s="8"/>
      <c r="G35" s="8"/>
      <c r="H35" s="8"/>
      <c r="I35" s="8"/>
      <c r="J35" s="8"/>
      <c r="K35" s="8"/>
      <c r="L35" s="8"/>
      <c r="M35" s="8"/>
      <c r="N35" s="8"/>
      <c r="O35" s="8"/>
      <c r="P35" s="8"/>
      <c r="Q35" s="8"/>
      <c r="R35" s="8"/>
      <c r="S35" s="8"/>
      <c r="T35" s="8"/>
      <c r="U35" s="8"/>
      <c r="V35" s="8"/>
      <c r="W35" s="8"/>
      <c r="X35" s="8"/>
      <c r="Y35" s="132"/>
    </row>
    <row r="36" spans="1:25" ht="38.25" hidden="1" customHeight="1">
      <c r="A36" s="128"/>
      <c r="B36" s="141"/>
      <c r="C36" s="142"/>
      <c r="D36" s="146"/>
      <c r="E36" s="8"/>
      <c r="F36" s="8"/>
      <c r="G36" s="8"/>
      <c r="H36" s="8"/>
      <c r="I36" s="8"/>
      <c r="J36" s="8"/>
      <c r="K36" s="8"/>
      <c r="L36" s="8"/>
      <c r="M36" s="8"/>
      <c r="N36" s="8"/>
      <c r="O36" s="8"/>
      <c r="P36" s="8"/>
      <c r="Q36" s="8"/>
      <c r="R36" s="8"/>
      <c r="S36" s="8"/>
      <c r="T36" s="8"/>
      <c r="U36" s="8"/>
      <c r="V36" s="8"/>
      <c r="W36" s="8"/>
      <c r="X36" s="8"/>
      <c r="Y36" s="132"/>
    </row>
    <row r="37" spans="1:25" ht="9.75" hidden="1" customHeight="1">
      <c r="A37" s="128"/>
      <c r="B37" s="141"/>
      <c r="C37" s="142"/>
      <c r="D37" s="146"/>
      <c r="E37" s="8"/>
      <c r="F37" s="8"/>
      <c r="G37" s="8"/>
      <c r="H37" s="8"/>
      <c r="I37" s="8"/>
      <c r="J37" s="8"/>
      <c r="K37" s="8"/>
      <c r="L37" s="8"/>
      <c r="M37" s="8"/>
      <c r="N37" s="8"/>
      <c r="O37" s="8"/>
      <c r="P37" s="8"/>
      <c r="Q37" s="8"/>
      <c r="R37" s="8"/>
      <c r="S37" s="8"/>
      <c r="T37" s="8"/>
      <c r="U37" s="8"/>
      <c r="V37" s="8"/>
      <c r="W37" s="8"/>
      <c r="X37" s="8"/>
      <c r="Y37" s="132"/>
    </row>
    <row r="38" spans="1:25" ht="51" hidden="1" customHeight="1">
      <c r="A38" s="128"/>
      <c r="B38" s="141"/>
      <c r="C38" s="142"/>
      <c r="D38" s="146"/>
      <c r="E38" s="8"/>
      <c r="F38" s="8"/>
      <c r="G38" s="8"/>
      <c r="H38" s="8"/>
      <c r="I38" s="8"/>
      <c r="J38" s="8"/>
      <c r="K38" s="8"/>
      <c r="L38" s="8"/>
      <c r="M38" s="8"/>
      <c r="N38" s="8"/>
      <c r="O38" s="8"/>
      <c r="P38" s="8"/>
      <c r="Q38" s="8"/>
      <c r="R38" s="8"/>
      <c r="S38" s="8"/>
      <c r="T38" s="8"/>
      <c r="U38" s="8"/>
      <c r="V38" s="8"/>
      <c r="W38" s="8"/>
      <c r="X38" s="8"/>
      <c r="Y38" s="132"/>
    </row>
    <row r="39" spans="1:25" ht="15" hidden="1" customHeight="1">
      <c r="A39" s="128"/>
      <c r="B39" s="141"/>
      <c r="C39" s="142"/>
      <c r="D39" s="146"/>
      <c r="E39" s="8"/>
      <c r="F39" s="8"/>
      <c r="G39" s="8"/>
      <c r="H39" s="8"/>
      <c r="I39" s="8"/>
      <c r="J39" s="8"/>
      <c r="K39" s="8"/>
      <c r="L39" s="8"/>
      <c r="M39" s="8"/>
      <c r="N39" s="8"/>
      <c r="O39" s="8"/>
      <c r="P39" s="8"/>
      <c r="Q39" s="8"/>
      <c r="R39" s="8"/>
      <c r="S39" s="8"/>
      <c r="T39" s="8"/>
      <c r="U39" s="8"/>
      <c r="V39" s="8"/>
      <c r="W39" s="8"/>
      <c r="X39" s="8"/>
      <c r="Y39" s="132"/>
    </row>
    <row r="40" spans="1:25" ht="12" hidden="1" customHeight="1">
      <c r="A40" s="128"/>
      <c r="B40" s="141"/>
      <c r="C40" s="142"/>
      <c r="D40" s="146"/>
      <c r="E40" s="10"/>
      <c r="F40" s="10"/>
      <c r="G40" s="10"/>
      <c r="H40" s="10"/>
      <c r="I40" s="10"/>
      <c r="J40" s="10"/>
      <c r="K40" s="10"/>
      <c r="L40" s="10"/>
      <c r="M40" s="10"/>
      <c r="N40" s="10"/>
      <c r="O40" s="10"/>
      <c r="P40" s="10"/>
      <c r="Q40" s="10"/>
      <c r="R40" s="10"/>
      <c r="S40" s="10"/>
      <c r="T40" s="10"/>
      <c r="U40" s="10"/>
      <c r="V40" s="10"/>
      <c r="W40" s="10"/>
      <c r="X40" s="10"/>
      <c r="Y40" s="132"/>
    </row>
    <row r="41" spans="1:25" ht="15.95" hidden="1" customHeight="1">
      <c r="A41" s="128"/>
      <c r="B41" s="141"/>
      <c r="C41" s="142"/>
      <c r="D41" s="146"/>
      <c r="E41" s="9"/>
      <c r="F41" s="9"/>
      <c r="G41" s="9"/>
      <c r="H41" s="9"/>
      <c r="I41" s="9"/>
      <c r="J41" s="9"/>
      <c r="K41" s="9"/>
      <c r="L41" s="9"/>
      <c r="M41" s="9"/>
      <c r="N41" s="9"/>
      <c r="O41" s="9"/>
      <c r="P41" s="9"/>
      <c r="Q41" s="9"/>
      <c r="R41" s="9"/>
      <c r="S41" s="9"/>
      <c r="T41" s="9"/>
      <c r="U41" s="9"/>
      <c r="V41" s="9"/>
      <c r="W41" s="9"/>
      <c r="X41" s="9"/>
      <c r="Y41" s="132"/>
    </row>
    <row r="42" spans="1:25" ht="15.95" hidden="1" customHeight="1">
      <c r="A42" s="128"/>
      <c r="B42" s="141"/>
      <c r="C42" s="142"/>
      <c r="D42" s="146"/>
      <c r="E42" s="9"/>
      <c r="F42" s="9"/>
      <c r="G42" s="9"/>
      <c r="H42" s="9"/>
      <c r="I42" s="9"/>
      <c r="J42" s="9"/>
      <c r="K42" s="9"/>
      <c r="L42" s="9"/>
      <c r="M42" s="9"/>
      <c r="N42" s="9"/>
      <c r="O42" s="9"/>
      <c r="P42" s="9"/>
      <c r="Q42" s="9"/>
      <c r="R42" s="9"/>
      <c r="S42" s="9"/>
      <c r="T42" s="9"/>
      <c r="U42" s="9"/>
      <c r="V42" s="9"/>
      <c r="W42" s="9"/>
      <c r="X42" s="9"/>
      <c r="Y42" s="132"/>
    </row>
    <row r="43" spans="1:25" ht="15.95" hidden="1" customHeight="1">
      <c r="A43" s="128"/>
      <c r="B43" s="141"/>
      <c r="C43" s="142"/>
      <c r="D43" s="146"/>
      <c r="E43" s="9"/>
      <c r="F43" s="9"/>
      <c r="G43" s="9"/>
      <c r="H43" s="9"/>
      <c r="I43" s="9"/>
      <c r="J43" s="9"/>
      <c r="K43" s="9"/>
      <c r="L43" s="9"/>
      <c r="M43" s="9"/>
      <c r="N43" s="9"/>
      <c r="O43" s="9"/>
      <c r="P43" s="9"/>
      <c r="Q43" s="9"/>
      <c r="R43" s="9"/>
      <c r="S43" s="9"/>
      <c r="T43" s="9"/>
      <c r="U43" s="9"/>
      <c r="V43" s="9"/>
      <c r="W43" s="9"/>
      <c r="X43" s="9"/>
      <c r="Y43" s="132"/>
    </row>
    <row r="44" spans="1:25" ht="15.95" hidden="1" customHeight="1">
      <c r="A44" s="128"/>
      <c r="B44" s="141"/>
      <c r="C44" s="142"/>
      <c r="D44" s="144"/>
      <c r="E44" s="9"/>
      <c r="F44" s="9"/>
      <c r="G44" s="9"/>
      <c r="H44" s="9"/>
      <c r="I44" s="9"/>
      <c r="J44" s="9"/>
      <c r="K44" s="9"/>
      <c r="L44" s="9"/>
      <c r="M44" s="9"/>
      <c r="N44" s="9"/>
      <c r="O44" s="9"/>
      <c r="P44" s="9"/>
      <c r="Q44" s="9"/>
      <c r="R44" s="9"/>
      <c r="S44" s="9"/>
      <c r="T44" s="9"/>
      <c r="U44" s="9"/>
      <c r="V44" s="9"/>
      <c r="W44" s="9"/>
      <c r="X44" s="9"/>
      <c r="Y44" s="132"/>
    </row>
    <row r="45" spans="1:25" ht="18" hidden="1" customHeight="1">
      <c r="A45" s="128"/>
      <c r="B45" s="141"/>
      <c r="C45" s="142"/>
      <c r="D45" s="144"/>
      <c r="E45" s="9"/>
      <c r="F45" s="9"/>
      <c r="G45" s="9"/>
      <c r="H45" s="9"/>
      <c r="I45" s="9"/>
      <c r="J45" s="9"/>
      <c r="K45" s="9"/>
      <c r="L45" s="9"/>
      <c r="M45" s="9"/>
      <c r="N45" s="9"/>
      <c r="O45" s="9"/>
      <c r="P45" s="9"/>
      <c r="Q45" s="9"/>
      <c r="R45" s="9"/>
      <c r="S45" s="9"/>
      <c r="T45" s="9"/>
      <c r="U45" s="9"/>
      <c r="V45" s="9"/>
      <c r="W45" s="9"/>
      <c r="X45" s="9"/>
      <c r="Y45" s="132"/>
    </row>
    <row r="46" spans="1:25" ht="24" hidden="1" customHeight="1">
      <c r="A46" s="128"/>
      <c r="B46" s="141"/>
      <c r="C46" s="142"/>
      <c r="D46" s="146"/>
      <c r="E46" s="8" t="s">
        <v>65</v>
      </c>
      <c r="F46" s="8"/>
      <c r="G46" s="8"/>
      <c r="H46" s="8"/>
      <c r="I46" s="8"/>
      <c r="J46" s="8"/>
      <c r="K46" s="8"/>
      <c r="L46" s="8"/>
      <c r="M46" s="8"/>
      <c r="N46" s="8"/>
      <c r="O46" s="8"/>
      <c r="P46" s="8"/>
      <c r="Q46" s="8"/>
      <c r="R46" s="8"/>
      <c r="S46" s="8"/>
      <c r="T46" s="8"/>
      <c r="U46" s="8"/>
      <c r="V46" s="8"/>
      <c r="W46" s="8"/>
      <c r="X46" s="8"/>
      <c r="Y46" s="132"/>
    </row>
    <row r="47" spans="1:25" ht="37.5" hidden="1" customHeight="1">
      <c r="A47" s="128"/>
      <c r="B47" s="141"/>
      <c r="C47" s="142"/>
      <c r="D47" s="146"/>
      <c r="E47" s="8"/>
      <c r="F47" s="8"/>
      <c r="G47" s="8"/>
      <c r="H47" s="8"/>
      <c r="I47" s="8"/>
      <c r="J47" s="8"/>
      <c r="K47" s="8"/>
      <c r="L47" s="8"/>
      <c r="M47" s="8"/>
      <c r="N47" s="8"/>
      <c r="O47" s="8"/>
      <c r="P47" s="8"/>
      <c r="Q47" s="8"/>
      <c r="R47" s="8"/>
      <c r="S47" s="8"/>
      <c r="T47" s="8"/>
      <c r="U47" s="8"/>
      <c r="V47" s="8"/>
      <c r="W47" s="8"/>
      <c r="X47" s="8"/>
      <c r="Y47" s="132"/>
    </row>
    <row r="48" spans="1:25" ht="24" hidden="1" customHeight="1">
      <c r="A48" s="128"/>
      <c r="B48" s="141"/>
      <c r="C48" s="142"/>
      <c r="D48" s="146"/>
      <c r="E48" s="8"/>
      <c r="F48" s="8"/>
      <c r="G48" s="8"/>
      <c r="H48" s="8"/>
      <c r="I48" s="8"/>
      <c r="J48" s="8"/>
      <c r="K48" s="8"/>
      <c r="L48" s="8"/>
      <c r="M48" s="8"/>
      <c r="N48" s="8"/>
      <c r="O48" s="8"/>
      <c r="P48" s="8"/>
      <c r="Q48" s="8"/>
      <c r="R48" s="8"/>
      <c r="S48" s="8"/>
      <c r="T48" s="8"/>
      <c r="U48" s="8"/>
      <c r="V48" s="8"/>
      <c r="W48" s="8"/>
      <c r="X48" s="8"/>
      <c r="Y48" s="132"/>
    </row>
    <row r="49" spans="1:25" ht="51" hidden="1" customHeight="1">
      <c r="A49" s="128"/>
      <c r="B49" s="141"/>
      <c r="C49" s="142"/>
      <c r="D49" s="146"/>
      <c r="E49" s="8"/>
      <c r="F49" s="8"/>
      <c r="G49" s="8"/>
      <c r="H49" s="8"/>
      <c r="I49" s="8"/>
      <c r="J49" s="8"/>
      <c r="K49" s="8"/>
      <c r="L49" s="8"/>
      <c r="M49" s="8"/>
      <c r="N49" s="8"/>
      <c r="O49" s="8"/>
      <c r="P49" s="8"/>
      <c r="Q49" s="8"/>
      <c r="R49" s="8"/>
      <c r="S49" s="8"/>
      <c r="T49" s="8"/>
      <c r="U49" s="8"/>
      <c r="V49" s="8"/>
      <c r="W49" s="8"/>
      <c r="X49" s="8"/>
      <c r="Y49" s="132"/>
    </row>
    <row r="50" spans="1:25" ht="12" hidden="1" customHeight="1">
      <c r="A50" s="128"/>
      <c r="B50" s="141"/>
      <c r="C50" s="142"/>
      <c r="D50" s="146"/>
      <c r="E50" s="8"/>
      <c r="F50" s="8"/>
      <c r="G50" s="8"/>
      <c r="H50" s="8"/>
      <c r="I50" s="8"/>
      <c r="J50" s="8"/>
      <c r="K50" s="8"/>
      <c r="L50" s="8"/>
      <c r="M50" s="8"/>
      <c r="N50" s="8"/>
      <c r="O50" s="8"/>
      <c r="P50" s="8"/>
      <c r="Q50" s="8"/>
      <c r="R50" s="8"/>
      <c r="S50" s="8"/>
      <c r="T50" s="8"/>
      <c r="U50" s="8"/>
      <c r="V50" s="8"/>
      <c r="W50" s="8"/>
      <c r="X50" s="8"/>
      <c r="Y50" s="132"/>
    </row>
    <row r="51" spans="1:25" ht="12" hidden="1" customHeight="1">
      <c r="A51" s="128"/>
      <c r="B51" s="141"/>
      <c r="C51" s="142"/>
      <c r="D51" s="146"/>
      <c r="E51" s="8"/>
      <c r="F51" s="8"/>
      <c r="G51" s="8"/>
      <c r="H51" s="8"/>
      <c r="I51" s="8"/>
      <c r="J51" s="8"/>
      <c r="K51" s="8"/>
      <c r="L51" s="8"/>
      <c r="M51" s="8"/>
      <c r="N51" s="8"/>
      <c r="O51" s="8"/>
      <c r="P51" s="8"/>
      <c r="Q51" s="8"/>
      <c r="R51" s="8"/>
      <c r="S51" s="8"/>
      <c r="T51" s="8"/>
      <c r="U51" s="8"/>
      <c r="V51" s="8"/>
      <c r="W51" s="8"/>
      <c r="X51" s="8"/>
      <c r="Y51" s="132"/>
    </row>
    <row r="52" spans="1:25" ht="12" hidden="1" customHeight="1">
      <c r="A52" s="128"/>
      <c r="B52" s="141"/>
      <c r="C52" s="142"/>
      <c r="D52" s="146"/>
      <c r="E52" s="8"/>
      <c r="F52" s="8"/>
      <c r="G52" s="8"/>
      <c r="H52" s="8"/>
      <c r="I52" s="8"/>
      <c r="J52" s="8"/>
      <c r="K52" s="8"/>
      <c r="L52" s="8"/>
      <c r="M52" s="8"/>
      <c r="N52" s="8"/>
      <c r="O52" s="8"/>
      <c r="P52" s="8"/>
      <c r="Q52" s="8"/>
      <c r="R52" s="8"/>
      <c r="S52" s="8"/>
      <c r="T52" s="8"/>
      <c r="U52" s="8"/>
      <c r="V52" s="8"/>
      <c r="W52" s="8"/>
      <c r="X52" s="8"/>
      <c r="Y52" s="132"/>
    </row>
    <row r="53" spans="1:25" ht="12" hidden="1" customHeight="1">
      <c r="A53" s="128"/>
      <c r="B53" s="141"/>
      <c r="C53" s="142"/>
      <c r="D53" s="146"/>
      <c r="E53" s="8"/>
      <c r="F53" s="8"/>
      <c r="G53" s="8"/>
      <c r="H53" s="8"/>
      <c r="I53" s="8"/>
      <c r="J53" s="8"/>
      <c r="K53" s="8"/>
      <c r="L53" s="8"/>
      <c r="M53" s="8"/>
      <c r="N53" s="8"/>
      <c r="O53" s="8"/>
      <c r="P53" s="8"/>
      <c r="Q53" s="8"/>
      <c r="R53" s="8"/>
      <c r="S53" s="8"/>
      <c r="T53" s="8"/>
      <c r="U53" s="8"/>
      <c r="V53" s="8"/>
      <c r="W53" s="8"/>
      <c r="X53" s="8"/>
      <c r="Y53" s="132"/>
    </row>
    <row r="54" spans="1:25" ht="12" hidden="1" customHeight="1">
      <c r="A54" s="128"/>
      <c r="B54" s="141"/>
      <c r="C54" s="142"/>
      <c r="D54" s="146"/>
      <c r="E54" s="8"/>
      <c r="F54" s="8"/>
      <c r="G54" s="8"/>
      <c r="H54" s="8"/>
      <c r="I54" s="8"/>
      <c r="J54" s="8"/>
      <c r="K54" s="8"/>
      <c r="L54" s="8"/>
      <c r="M54" s="8"/>
      <c r="N54" s="8"/>
      <c r="O54" s="8"/>
      <c r="P54" s="8"/>
      <c r="Q54" s="8"/>
      <c r="R54" s="8"/>
      <c r="S54" s="8"/>
      <c r="T54" s="8"/>
      <c r="U54" s="8"/>
      <c r="V54" s="8"/>
      <c r="W54" s="8"/>
      <c r="X54" s="8"/>
      <c r="Y54" s="132"/>
    </row>
    <row r="55" spans="1:25" ht="12" hidden="1" customHeight="1">
      <c r="A55" s="128"/>
      <c r="B55" s="141"/>
      <c r="C55" s="142"/>
      <c r="D55" s="146"/>
      <c r="E55" s="8"/>
      <c r="F55" s="8"/>
      <c r="G55" s="8"/>
      <c r="H55" s="8"/>
      <c r="I55" s="8"/>
      <c r="J55" s="8"/>
      <c r="K55" s="8"/>
      <c r="L55" s="8"/>
      <c r="M55" s="8"/>
      <c r="N55" s="8"/>
      <c r="O55" s="8"/>
      <c r="P55" s="8"/>
      <c r="Q55" s="8"/>
      <c r="R55" s="8"/>
      <c r="S55" s="8"/>
      <c r="T55" s="8"/>
      <c r="U55" s="8"/>
      <c r="V55" s="8"/>
      <c r="W55" s="8"/>
      <c r="X55" s="8"/>
      <c r="Y55" s="132"/>
    </row>
    <row r="56" spans="1:25" ht="12" hidden="1" customHeight="1">
      <c r="A56" s="128"/>
      <c r="B56" s="141"/>
      <c r="C56" s="142"/>
      <c r="D56" s="144"/>
      <c r="E56" s="8"/>
      <c r="F56" s="8"/>
      <c r="G56" s="8"/>
      <c r="H56" s="8"/>
      <c r="I56" s="8"/>
      <c r="J56" s="8"/>
      <c r="K56" s="8"/>
      <c r="L56" s="8"/>
      <c r="M56" s="8"/>
      <c r="N56" s="8"/>
      <c r="O56" s="8"/>
      <c r="P56" s="8"/>
      <c r="Q56" s="8"/>
      <c r="R56" s="8"/>
      <c r="S56" s="8"/>
      <c r="T56" s="8"/>
      <c r="U56" s="8"/>
      <c r="V56" s="8"/>
      <c r="W56" s="8"/>
      <c r="X56" s="8"/>
      <c r="Y56" s="132"/>
    </row>
    <row r="57" spans="1:25" ht="11.1" hidden="1" customHeight="1">
      <c r="A57" s="128"/>
      <c r="B57" s="141"/>
      <c r="C57" s="142"/>
      <c r="D57" s="144"/>
      <c r="E57" s="8"/>
      <c r="F57" s="8"/>
      <c r="G57" s="8"/>
      <c r="H57" s="8"/>
      <c r="I57" s="8"/>
      <c r="J57" s="8"/>
      <c r="K57" s="8"/>
      <c r="L57" s="8"/>
      <c r="M57" s="8"/>
      <c r="N57" s="8"/>
      <c r="O57" s="8"/>
      <c r="P57" s="8"/>
      <c r="Q57" s="8"/>
      <c r="R57" s="8"/>
      <c r="S57" s="8"/>
      <c r="T57" s="8"/>
      <c r="U57" s="8"/>
      <c r="V57" s="8"/>
      <c r="W57" s="8"/>
      <c r="X57" s="8"/>
      <c r="Y57" s="132"/>
    </row>
    <row r="58" spans="1:25" ht="15" hidden="1" customHeight="1">
      <c r="A58" s="128"/>
      <c r="B58" s="141"/>
      <c r="C58" s="142"/>
      <c r="D58" s="146"/>
      <c r="E58" s="11" t="s">
        <v>226</v>
      </c>
      <c r="F58" s="11"/>
      <c r="G58" s="11"/>
      <c r="H58" s="11"/>
      <c r="I58" s="11"/>
      <c r="J58" s="11"/>
      <c r="K58" s="11"/>
      <c r="L58" s="11"/>
      <c r="M58" s="11"/>
      <c r="N58" s="11"/>
      <c r="O58" s="11"/>
      <c r="P58" s="11"/>
      <c r="Q58" s="11"/>
      <c r="R58" s="11"/>
      <c r="S58" s="11"/>
      <c r="T58" s="11"/>
      <c r="U58" s="11"/>
      <c r="V58" s="273"/>
      <c r="W58" s="273"/>
      <c r="X58" s="273"/>
      <c r="Y58" s="132"/>
    </row>
    <row r="59" spans="1:25" ht="15" hidden="1" customHeight="1">
      <c r="A59" s="128"/>
      <c r="B59" s="141"/>
      <c r="C59" s="142"/>
      <c r="D59" s="146"/>
      <c r="E59" s="7"/>
      <c r="F59" s="7"/>
      <c r="G59" s="7"/>
      <c r="H59" s="6"/>
      <c r="I59" s="6"/>
      <c r="J59" s="6"/>
      <c r="K59" s="6"/>
      <c r="L59" s="6"/>
      <c r="M59" s="6"/>
      <c r="N59" s="6"/>
      <c r="O59" s="6"/>
      <c r="P59" s="6"/>
      <c r="Q59" s="6"/>
      <c r="R59" s="6"/>
      <c r="S59" s="6"/>
      <c r="T59" s="6"/>
      <c r="U59" s="6"/>
      <c r="V59" s="6"/>
      <c r="W59" s="6"/>
      <c r="X59" s="6"/>
      <c r="Y59" s="132"/>
    </row>
    <row r="60" spans="1:25" ht="15" hidden="1" customHeight="1">
      <c r="A60" s="128"/>
      <c r="B60" s="141"/>
      <c r="C60" s="142"/>
      <c r="D60" s="146"/>
      <c r="E60" s="5"/>
      <c r="F60" s="4"/>
      <c r="G60" s="3"/>
      <c r="H60" s="58"/>
      <c r="I60" s="58"/>
      <c r="J60" s="58"/>
      <c r="K60" s="58"/>
      <c r="L60" s="58"/>
      <c r="M60" s="58"/>
      <c r="N60" s="58"/>
      <c r="O60" s="58"/>
      <c r="P60" s="58"/>
      <c r="Q60" s="58"/>
      <c r="R60" s="58"/>
      <c r="S60" s="58"/>
      <c r="T60" s="58"/>
      <c r="U60" s="58"/>
      <c r="V60" s="58"/>
      <c r="W60" s="58"/>
      <c r="X60" s="58"/>
      <c r="Y60" s="132"/>
    </row>
    <row r="61" spans="1:25" ht="21" hidden="1" customHeight="1">
      <c r="A61" s="128"/>
      <c r="B61" s="141"/>
      <c r="C61" s="142"/>
      <c r="D61" s="146"/>
      <c r="E61" s="47"/>
      <c r="F61" s="45"/>
      <c r="G61" s="46"/>
      <c r="H61" s="17"/>
      <c r="I61" s="17"/>
      <c r="J61" s="17"/>
      <c r="K61" s="17"/>
      <c r="L61" s="17"/>
      <c r="M61" s="17"/>
      <c r="N61" s="17"/>
      <c r="O61" s="17"/>
      <c r="P61" s="17"/>
      <c r="Q61" s="17"/>
      <c r="R61" s="17"/>
      <c r="S61" s="17"/>
      <c r="T61" s="17"/>
      <c r="U61" s="17"/>
      <c r="V61" s="17"/>
      <c r="W61" s="17"/>
      <c r="X61" s="17"/>
      <c r="Y61" s="132"/>
    </row>
    <row r="62" spans="1:25" ht="21" hidden="1" customHeight="1">
      <c r="A62" s="128"/>
      <c r="B62" s="141"/>
      <c r="C62" s="142"/>
      <c r="D62" s="146"/>
      <c r="E62" s="143"/>
      <c r="F62" s="143"/>
      <c r="G62" s="143"/>
      <c r="H62" s="143"/>
      <c r="I62" s="143"/>
      <c r="J62" s="143"/>
      <c r="K62" s="143"/>
      <c r="L62" s="143"/>
      <c r="M62" s="143"/>
      <c r="N62" s="143"/>
      <c r="O62" s="143"/>
      <c r="P62" s="143"/>
      <c r="Q62" s="143"/>
      <c r="R62" s="143"/>
      <c r="S62" s="143"/>
      <c r="T62" s="143"/>
      <c r="U62" s="143"/>
      <c r="V62" s="143"/>
      <c r="W62" s="143"/>
      <c r="X62" s="143"/>
      <c r="Y62" s="132"/>
    </row>
    <row r="63" spans="1:25" ht="21" hidden="1" customHeight="1">
      <c r="A63" s="128"/>
      <c r="B63" s="141"/>
      <c r="C63" s="142"/>
      <c r="D63" s="146"/>
      <c r="E63" s="143"/>
      <c r="F63" s="143"/>
      <c r="G63" s="143"/>
      <c r="H63" s="143"/>
      <c r="I63" s="143"/>
      <c r="J63" s="143"/>
      <c r="K63" s="143"/>
      <c r="L63" s="143"/>
      <c r="M63" s="143"/>
      <c r="N63" s="143"/>
      <c r="O63" s="143"/>
      <c r="P63" s="143"/>
      <c r="Q63" s="143"/>
      <c r="R63" s="143"/>
      <c r="S63" s="143"/>
      <c r="T63" s="143"/>
      <c r="U63" s="143"/>
      <c r="V63" s="143"/>
      <c r="W63" s="143"/>
      <c r="X63" s="143"/>
      <c r="Y63" s="132"/>
    </row>
    <row r="64" spans="1:25" ht="21" hidden="1" customHeight="1">
      <c r="A64" s="128"/>
      <c r="B64" s="141"/>
      <c r="C64" s="142"/>
      <c r="D64" s="146"/>
      <c r="E64" s="143"/>
      <c r="F64" s="143"/>
      <c r="G64" s="143"/>
      <c r="H64" s="143"/>
      <c r="I64" s="143"/>
      <c r="J64" s="143"/>
      <c r="K64" s="143"/>
      <c r="L64" s="143"/>
      <c r="M64" s="143"/>
      <c r="N64" s="143"/>
      <c r="O64" s="143"/>
      <c r="P64" s="143"/>
      <c r="Q64" s="143"/>
      <c r="R64" s="143"/>
      <c r="S64" s="143"/>
      <c r="T64" s="143"/>
      <c r="U64" s="143"/>
      <c r="V64" s="143"/>
      <c r="W64" s="143"/>
      <c r="X64" s="143"/>
      <c r="Y64" s="132"/>
    </row>
    <row r="65" spans="1:25" ht="21" hidden="1" customHeight="1">
      <c r="A65" s="128"/>
      <c r="B65" s="141"/>
      <c r="C65" s="142"/>
      <c r="D65" s="146"/>
      <c r="E65" s="143"/>
      <c r="F65" s="143"/>
      <c r="G65" s="143"/>
      <c r="H65" s="143"/>
      <c r="I65" s="143"/>
      <c r="J65" s="143"/>
      <c r="K65" s="143"/>
      <c r="L65" s="143"/>
      <c r="M65" s="143"/>
      <c r="N65" s="143"/>
      <c r="O65" s="143"/>
      <c r="P65" s="143"/>
      <c r="Q65" s="143"/>
      <c r="R65" s="143"/>
      <c r="S65" s="143"/>
      <c r="T65" s="143"/>
      <c r="U65" s="143"/>
      <c r="V65" s="143"/>
      <c r="W65" s="143"/>
      <c r="X65" s="143"/>
      <c r="Y65" s="132"/>
    </row>
    <row r="66" spans="1:25" ht="21" hidden="1" customHeight="1">
      <c r="A66" s="128"/>
      <c r="B66" s="141"/>
      <c r="C66" s="142"/>
      <c r="D66" s="146"/>
      <c r="E66" s="143"/>
      <c r="F66" s="143"/>
      <c r="G66" s="143"/>
      <c r="H66" s="143"/>
      <c r="I66" s="143"/>
      <c r="J66" s="143"/>
      <c r="K66" s="143"/>
      <c r="L66" s="143"/>
      <c r="M66" s="143"/>
      <c r="N66" s="143"/>
      <c r="O66" s="143"/>
      <c r="P66" s="143"/>
      <c r="Q66" s="143"/>
      <c r="R66" s="143"/>
      <c r="S66" s="143"/>
      <c r="T66" s="143"/>
      <c r="U66" s="143"/>
      <c r="V66" s="143"/>
      <c r="W66" s="143"/>
      <c r="X66" s="143"/>
      <c r="Y66" s="132"/>
    </row>
    <row r="67" spans="1:25" ht="21" hidden="1" customHeight="1">
      <c r="A67" s="128"/>
      <c r="B67" s="141"/>
      <c r="C67" s="142"/>
      <c r="D67" s="146"/>
      <c r="E67" s="143"/>
      <c r="F67" s="143"/>
      <c r="G67" s="143"/>
      <c r="H67" s="143"/>
      <c r="I67" s="143"/>
      <c r="J67" s="143"/>
      <c r="K67" s="143"/>
      <c r="L67" s="143"/>
      <c r="M67" s="143"/>
      <c r="N67" s="143"/>
      <c r="O67" s="143"/>
      <c r="P67" s="143"/>
      <c r="Q67" s="143"/>
      <c r="R67" s="143"/>
      <c r="S67" s="143"/>
      <c r="T67" s="143"/>
      <c r="U67" s="143"/>
      <c r="V67" s="143"/>
      <c r="W67" s="143"/>
      <c r="X67" s="143"/>
      <c r="Y67" s="132"/>
    </row>
    <row r="68" spans="1:25" ht="21" hidden="1" customHeight="1">
      <c r="A68" s="128"/>
      <c r="B68" s="141"/>
      <c r="C68" s="142"/>
      <c r="D68" s="144"/>
      <c r="E68" s="145"/>
      <c r="F68" s="145"/>
      <c r="G68" s="145"/>
      <c r="H68" s="145"/>
      <c r="I68" s="145"/>
      <c r="J68" s="145"/>
      <c r="K68" s="145"/>
      <c r="L68" s="145"/>
      <c r="M68" s="145"/>
      <c r="N68" s="145"/>
      <c r="O68" s="145"/>
      <c r="P68" s="145"/>
      <c r="Q68" s="145"/>
      <c r="R68" s="145"/>
      <c r="S68" s="145"/>
      <c r="T68" s="145"/>
      <c r="U68" s="145"/>
      <c r="V68" s="145"/>
      <c r="W68" s="145"/>
      <c r="X68" s="145"/>
      <c r="Y68" s="132"/>
    </row>
    <row r="69" spans="1:25" ht="18" hidden="1" customHeight="1">
      <c r="A69" s="128"/>
      <c r="B69" s="141"/>
      <c r="C69" s="142"/>
      <c r="D69" s="144"/>
      <c r="E69" s="145"/>
      <c r="F69" s="145"/>
      <c r="G69" s="145"/>
      <c r="H69" s="145"/>
      <c r="I69" s="145"/>
      <c r="J69" s="145"/>
      <c r="K69" s="145"/>
      <c r="L69" s="145"/>
      <c r="M69" s="145"/>
      <c r="N69" s="145"/>
      <c r="O69" s="145"/>
      <c r="P69" s="145"/>
      <c r="Q69" s="145"/>
      <c r="R69" s="145"/>
      <c r="S69" s="145"/>
      <c r="T69" s="145"/>
      <c r="U69" s="145"/>
      <c r="V69" s="145"/>
      <c r="W69" s="145"/>
      <c r="X69" s="145"/>
      <c r="Y69" s="132"/>
    </row>
    <row r="70" spans="1:25" ht="15" hidden="1">
      <c r="A70" s="128"/>
      <c r="B70" s="141"/>
      <c r="C70" s="142"/>
      <c r="D70" s="146"/>
      <c r="E70" s="11" t="s">
        <v>227</v>
      </c>
      <c r="F70" s="11"/>
      <c r="G70" s="11"/>
      <c r="H70" s="11"/>
      <c r="I70" s="11"/>
      <c r="J70" s="11"/>
      <c r="K70" s="11"/>
      <c r="L70" s="11"/>
      <c r="M70" s="11"/>
      <c r="N70" s="11"/>
      <c r="O70" s="11"/>
      <c r="P70" s="11"/>
      <c r="Q70" s="11"/>
      <c r="R70" s="11"/>
      <c r="S70" s="11"/>
      <c r="T70" s="11"/>
      <c r="U70" s="271"/>
      <c r="V70" s="271"/>
      <c r="W70" s="271"/>
      <c r="X70" s="271"/>
      <c r="Y70" s="132"/>
    </row>
    <row r="71" spans="1:25" ht="15" hidden="1">
      <c r="A71" s="128"/>
      <c r="B71" s="141"/>
      <c r="C71" s="142"/>
      <c r="D71" s="146"/>
      <c r="E71" s="11" t="s">
        <v>228</v>
      </c>
      <c r="F71" s="11"/>
      <c r="G71" s="11"/>
      <c r="H71" s="11"/>
      <c r="I71" s="11"/>
      <c r="J71" s="11"/>
      <c r="K71" s="11"/>
      <c r="L71" s="11"/>
      <c r="M71" s="11"/>
      <c r="N71" s="11"/>
      <c r="O71" s="11"/>
      <c r="P71" s="11"/>
      <c r="Q71" s="11"/>
      <c r="R71" s="11"/>
      <c r="S71" s="11"/>
      <c r="T71" s="11"/>
      <c r="U71" s="272"/>
      <c r="V71" s="272"/>
      <c r="W71" s="272"/>
      <c r="X71" s="272"/>
      <c r="Y71" s="132"/>
    </row>
    <row r="72" spans="1:25" ht="27" hidden="1" customHeight="1">
      <c r="A72" s="128"/>
      <c r="B72" s="141"/>
      <c r="C72" s="142"/>
      <c r="D72" s="146"/>
      <c r="E72" s="147"/>
      <c r="F72" s="15"/>
      <c r="G72" s="15"/>
      <c r="H72" s="15"/>
      <c r="I72" s="15"/>
      <c r="J72" s="15"/>
      <c r="K72" s="15"/>
      <c r="L72" s="15"/>
      <c r="M72" s="15"/>
      <c r="N72" s="15"/>
      <c r="O72" s="15"/>
      <c r="P72" s="15"/>
      <c r="Q72" s="15"/>
      <c r="R72" s="15"/>
      <c r="S72" s="15"/>
      <c r="T72" s="15"/>
      <c r="U72" s="15"/>
      <c r="V72" s="15"/>
      <c r="W72" s="15"/>
      <c r="X72" s="15"/>
      <c r="Y72" s="132"/>
    </row>
    <row r="73" spans="1:25" ht="52.5" hidden="1" customHeight="1">
      <c r="A73" s="128"/>
      <c r="B73" s="141"/>
      <c r="C73" s="142"/>
      <c r="D73" s="146"/>
      <c r="E73" s="147"/>
      <c r="F73" s="15"/>
      <c r="G73" s="15"/>
      <c r="H73" s="15"/>
      <c r="I73" s="15"/>
      <c r="J73" s="15"/>
      <c r="K73" s="15"/>
      <c r="L73" s="15"/>
      <c r="M73" s="15"/>
      <c r="N73" s="15"/>
      <c r="O73" s="15"/>
      <c r="P73" s="15"/>
      <c r="Q73" s="15"/>
      <c r="R73" s="15"/>
      <c r="S73" s="15"/>
      <c r="T73" s="15"/>
      <c r="U73" s="15"/>
      <c r="V73" s="15"/>
      <c r="W73" s="15"/>
      <c r="X73" s="15"/>
      <c r="Y73" s="132"/>
    </row>
    <row r="74" spans="1:25" ht="8.1" hidden="1" customHeight="1">
      <c r="A74" s="128"/>
      <c r="B74" s="141"/>
      <c r="C74" s="142"/>
      <c r="D74" s="146"/>
      <c r="E74" s="147"/>
      <c r="F74" s="14"/>
      <c r="G74" s="14"/>
      <c r="H74" s="14"/>
      <c r="I74" s="14"/>
      <c r="J74" s="14"/>
      <c r="K74" s="14"/>
      <c r="L74" s="14"/>
      <c r="M74" s="14"/>
      <c r="N74" s="14"/>
      <c r="O74" s="14"/>
      <c r="P74" s="14"/>
      <c r="Q74" s="14"/>
      <c r="R74" s="14"/>
      <c r="S74" s="14"/>
      <c r="T74" s="14"/>
      <c r="U74" s="14"/>
      <c r="V74" s="14"/>
      <c r="W74" s="14"/>
      <c r="X74" s="14"/>
      <c r="Y74" s="132"/>
    </row>
    <row r="75" spans="1:25" ht="14.25" hidden="1" customHeight="1">
      <c r="A75" s="128"/>
      <c r="B75" s="141"/>
      <c r="C75" s="142"/>
      <c r="D75" s="146"/>
      <c r="E75" s="13"/>
      <c r="F75" s="13"/>
      <c r="G75" s="13"/>
      <c r="H75" s="13"/>
      <c r="I75" s="13"/>
      <c r="J75" s="13"/>
      <c r="K75" s="13"/>
      <c r="L75" s="13"/>
      <c r="M75" s="13"/>
      <c r="N75" s="13"/>
      <c r="O75" s="13"/>
      <c r="P75" s="13"/>
      <c r="Q75" s="13"/>
      <c r="R75" s="13"/>
      <c r="S75" s="13"/>
      <c r="T75" s="13"/>
      <c r="U75" s="13"/>
      <c r="V75" s="13"/>
      <c r="W75" s="13"/>
      <c r="X75" s="13"/>
      <c r="Y75" s="132"/>
    </row>
    <row r="76" spans="1:25" ht="34.5" hidden="1" customHeight="1">
      <c r="A76" s="128"/>
      <c r="B76" s="141"/>
      <c r="C76" s="142"/>
      <c r="D76" s="146"/>
      <c r="E76" s="12"/>
      <c r="F76" s="12"/>
      <c r="G76" s="12"/>
      <c r="H76" s="12"/>
      <c r="I76" s="12"/>
      <c r="J76" s="12"/>
      <c r="K76" s="12"/>
      <c r="L76" s="12"/>
      <c r="M76" s="12"/>
      <c r="N76" s="12"/>
      <c r="O76" s="12"/>
      <c r="P76" s="12"/>
      <c r="Q76" s="12"/>
      <c r="R76" s="12"/>
      <c r="S76" s="12"/>
      <c r="T76" s="12"/>
      <c r="U76" s="12"/>
      <c r="V76" s="12"/>
      <c r="W76" s="12"/>
      <c r="X76" s="12"/>
      <c r="Y76" s="132"/>
    </row>
    <row r="77" spans="1:25" ht="23.1" hidden="1" customHeight="1">
      <c r="A77" s="128"/>
      <c r="B77" s="141"/>
      <c r="C77" s="142"/>
      <c r="D77" s="146"/>
      <c r="E77" s="12"/>
      <c r="F77" s="12"/>
      <c r="G77" s="12"/>
      <c r="H77" s="12"/>
      <c r="I77" s="12"/>
      <c r="J77" s="12"/>
      <c r="K77" s="12"/>
      <c r="L77" s="12"/>
      <c r="M77" s="12"/>
      <c r="N77" s="12"/>
      <c r="O77" s="12"/>
      <c r="P77" s="12"/>
      <c r="Q77" s="12"/>
      <c r="R77" s="12"/>
      <c r="S77" s="12"/>
      <c r="T77" s="12"/>
      <c r="U77" s="12"/>
      <c r="V77" s="12"/>
      <c r="W77" s="12"/>
      <c r="X77" s="12"/>
      <c r="Y77" s="132"/>
    </row>
    <row r="78" spans="1:25" ht="42.75" hidden="1" customHeight="1">
      <c r="A78" s="128"/>
      <c r="B78" s="141"/>
      <c r="C78" s="142"/>
      <c r="D78" s="146"/>
      <c r="E78" s="12"/>
      <c r="F78" s="12"/>
      <c r="G78" s="12"/>
      <c r="H78" s="12"/>
      <c r="I78" s="12"/>
      <c r="J78" s="12"/>
      <c r="K78" s="12"/>
      <c r="L78" s="12"/>
      <c r="M78" s="12"/>
      <c r="N78" s="12"/>
      <c r="O78" s="12"/>
      <c r="P78" s="12"/>
      <c r="Q78" s="12"/>
      <c r="R78" s="12"/>
      <c r="S78" s="12"/>
      <c r="T78" s="12"/>
      <c r="U78" s="12"/>
      <c r="V78" s="12"/>
      <c r="W78" s="12"/>
      <c r="X78" s="12"/>
      <c r="Y78" s="132"/>
    </row>
    <row r="79" spans="1:25" ht="25.5" hidden="1" customHeight="1">
      <c r="A79" s="128"/>
      <c r="B79" s="141"/>
      <c r="C79" s="142"/>
      <c r="D79" s="146"/>
      <c r="E79" s="16" t="s">
        <v>64</v>
      </c>
      <c r="F79" s="16"/>
      <c r="G79" s="16"/>
      <c r="H79" s="16"/>
      <c r="I79" s="16"/>
      <c r="J79" s="16"/>
      <c r="K79" s="16"/>
      <c r="L79" s="16"/>
      <c r="M79" s="16"/>
      <c r="N79" s="16"/>
      <c r="O79" s="16"/>
      <c r="P79" s="16"/>
      <c r="Q79" s="16"/>
      <c r="R79" s="16"/>
      <c r="S79" s="16"/>
      <c r="T79" s="16"/>
      <c r="U79" s="16"/>
      <c r="V79" s="16"/>
      <c r="W79" s="16"/>
      <c r="X79" s="16"/>
      <c r="Y79" s="132"/>
    </row>
    <row r="80" spans="1:25" ht="15" hidden="1" customHeight="1">
      <c r="A80" s="128"/>
      <c r="B80" s="141"/>
      <c r="C80" s="142"/>
      <c r="D80" s="146"/>
      <c r="E80" s="143"/>
      <c r="F80" s="143"/>
      <c r="G80" s="143"/>
      <c r="H80" s="134"/>
      <c r="I80" s="134"/>
      <c r="J80" s="134"/>
      <c r="K80" s="134"/>
      <c r="L80" s="134"/>
      <c r="M80" s="134"/>
      <c r="N80" s="134"/>
      <c r="O80" s="135"/>
      <c r="P80" s="135"/>
      <c r="Q80" s="135"/>
      <c r="R80" s="135"/>
      <c r="S80" s="135"/>
      <c r="T80" s="135"/>
      <c r="U80" s="143"/>
      <c r="V80" s="143"/>
      <c r="W80" s="143"/>
      <c r="X80" s="143"/>
      <c r="Y80" s="132"/>
    </row>
    <row r="81" spans="1:27" ht="15" hidden="1" customHeight="1">
      <c r="A81" s="128"/>
      <c r="B81" s="141"/>
      <c r="C81" s="142"/>
      <c r="D81" s="146"/>
      <c r="E81" s="148"/>
      <c r="F81" s="18" t="s">
        <v>63</v>
      </c>
      <c r="G81" s="18"/>
      <c r="H81" s="18"/>
      <c r="I81" s="18"/>
      <c r="J81" s="18"/>
      <c r="K81" s="18"/>
      <c r="L81" s="18"/>
      <c r="M81" s="18"/>
      <c r="N81" s="18"/>
      <c r="O81" s="18"/>
      <c r="P81" s="18"/>
      <c r="Q81" s="18"/>
      <c r="R81" s="18"/>
      <c r="S81" s="18"/>
      <c r="T81" s="135"/>
      <c r="U81" s="143"/>
      <c r="V81" s="143"/>
      <c r="W81" s="143"/>
      <c r="X81" s="143"/>
      <c r="Y81" s="132"/>
      <c r="AA81" s="137" t="s">
        <v>61</v>
      </c>
    </row>
    <row r="82" spans="1:27" ht="15" hidden="1" customHeight="1">
      <c r="A82" s="128"/>
      <c r="B82" s="141"/>
      <c r="C82" s="142"/>
      <c r="D82" s="146"/>
      <c r="E82" s="143"/>
      <c r="F82" s="143"/>
      <c r="G82" s="143"/>
      <c r="H82" s="134"/>
      <c r="I82" s="134"/>
      <c r="J82" s="134"/>
      <c r="K82" s="134"/>
      <c r="L82" s="134"/>
      <c r="M82" s="134"/>
      <c r="N82" s="134"/>
      <c r="O82" s="135"/>
      <c r="P82" s="135"/>
      <c r="Q82" s="135"/>
      <c r="R82" s="135"/>
      <c r="S82" s="135"/>
      <c r="T82" s="135"/>
      <c r="U82" s="143"/>
      <c r="V82" s="143"/>
      <c r="W82" s="143"/>
      <c r="X82" s="143"/>
      <c r="Y82" s="132"/>
    </row>
    <row r="83" spans="1:27" ht="15" hidden="1">
      <c r="A83" s="128"/>
      <c r="B83" s="141"/>
      <c r="C83" s="142"/>
      <c r="D83" s="146"/>
      <c r="E83" s="143"/>
      <c r="F83" s="18" t="s">
        <v>62</v>
      </c>
      <c r="G83" s="18"/>
      <c r="H83" s="18"/>
      <c r="I83" s="18"/>
      <c r="J83" s="18"/>
      <c r="K83" s="18"/>
      <c r="L83" s="18"/>
      <c r="M83" s="18"/>
      <c r="N83" s="18"/>
      <c r="O83" s="18"/>
      <c r="P83" s="18"/>
      <c r="Q83" s="18"/>
      <c r="R83" s="18"/>
      <c r="S83" s="18"/>
      <c r="T83" s="18"/>
      <c r="U83" s="18"/>
      <c r="V83" s="18"/>
      <c r="W83" s="18"/>
      <c r="X83" s="18"/>
      <c r="Y83" s="132"/>
    </row>
    <row r="84" spans="1:27" ht="15" hidden="1">
      <c r="A84" s="128"/>
      <c r="B84" s="141"/>
      <c r="C84" s="142"/>
      <c r="D84" s="146"/>
      <c r="E84" s="143"/>
      <c r="F84" s="143"/>
      <c r="G84" s="143"/>
      <c r="H84" s="143"/>
      <c r="I84" s="143"/>
      <c r="J84" s="143"/>
      <c r="K84" s="143"/>
      <c r="L84" s="143"/>
      <c r="M84" s="143"/>
      <c r="N84" s="143"/>
      <c r="O84" s="143"/>
      <c r="P84" s="143"/>
      <c r="Q84" s="143"/>
      <c r="R84" s="143"/>
      <c r="S84" s="143"/>
      <c r="T84" s="143"/>
      <c r="U84" s="143"/>
      <c r="V84" s="143"/>
      <c r="W84" s="143"/>
      <c r="X84" s="143"/>
      <c r="Y84" s="132"/>
    </row>
    <row r="85" spans="1:27" ht="15" hidden="1">
      <c r="A85" s="128"/>
      <c r="B85" s="141"/>
      <c r="C85" s="142"/>
      <c r="D85" s="146"/>
      <c r="E85" s="143"/>
      <c r="F85" s="143"/>
      <c r="G85" s="143"/>
      <c r="H85" s="143"/>
      <c r="I85" s="143"/>
      <c r="J85" s="143"/>
      <c r="K85" s="143"/>
      <c r="L85" s="143"/>
      <c r="M85" s="143"/>
      <c r="N85" s="143"/>
      <c r="O85" s="143"/>
      <c r="P85" s="143"/>
      <c r="Q85" s="143"/>
      <c r="R85" s="143"/>
      <c r="S85" s="143"/>
      <c r="T85" s="143"/>
      <c r="U85" s="143"/>
      <c r="V85" s="143"/>
      <c r="W85" s="143"/>
      <c r="X85" s="143"/>
      <c r="Y85" s="132"/>
    </row>
    <row r="86" spans="1:27" ht="15" hidden="1">
      <c r="A86" s="128"/>
      <c r="B86" s="141"/>
      <c r="C86" s="142"/>
      <c r="D86" s="146"/>
      <c r="E86" s="143"/>
      <c r="F86" s="143"/>
      <c r="G86" s="143"/>
      <c r="H86" s="143"/>
      <c r="I86" s="143"/>
      <c r="J86" s="143"/>
      <c r="K86" s="143"/>
      <c r="L86" s="143"/>
      <c r="M86" s="143"/>
      <c r="N86" s="143"/>
      <c r="O86" s="143"/>
      <c r="P86" s="143"/>
      <c r="Q86" s="143"/>
      <c r="R86" s="143"/>
      <c r="S86" s="143"/>
      <c r="T86" s="143"/>
      <c r="U86" s="143"/>
      <c r="V86" s="143"/>
      <c r="W86" s="143"/>
      <c r="X86" s="143"/>
      <c r="Y86" s="132"/>
    </row>
    <row r="87" spans="1:27" ht="15" hidden="1">
      <c r="A87" s="128"/>
      <c r="B87" s="141"/>
      <c r="C87" s="142"/>
      <c r="D87" s="146"/>
      <c r="E87" s="143"/>
      <c r="F87" s="143"/>
      <c r="G87" s="143"/>
      <c r="H87" s="143"/>
      <c r="I87" s="143"/>
      <c r="J87" s="143"/>
      <c r="K87" s="143"/>
      <c r="L87" s="143"/>
      <c r="M87" s="143"/>
      <c r="N87" s="143"/>
      <c r="O87" s="143"/>
      <c r="P87" s="143"/>
      <c r="Q87" s="143"/>
      <c r="R87" s="143"/>
      <c r="S87" s="143"/>
      <c r="T87" s="143"/>
      <c r="U87" s="143"/>
      <c r="V87" s="143"/>
      <c r="W87" s="143"/>
      <c r="X87" s="143"/>
      <c r="Y87" s="132"/>
    </row>
    <row r="88" spans="1:27" ht="15" hidden="1" customHeight="1">
      <c r="A88" s="128"/>
      <c r="B88" s="141"/>
      <c r="C88" s="142"/>
      <c r="D88" s="146"/>
      <c r="E88" s="143"/>
      <c r="F88" s="143"/>
      <c r="G88" s="143"/>
      <c r="H88" s="143"/>
      <c r="I88" s="143"/>
      <c r="J88" s="143"/>
      <c r="K88" s="143"/>
      <c r="L88" s="143"/>
      <c r="M88" s="143"/>
      <c r="N88" s="143"/>
      <c r="O88" s="143"/>
      <c r="P88" s="143"/>
      <c r="Q88" s="143"/>
      <c r="R88" s="143"/>
      <c r="S88" s="143"/>
      <c r="T88" s="143"/>
      <c r="U88" s="143"/>
      <c r="V88" s="143"/>
      <c r="W88" s="143"/>
      <c r="X88" s="143"/>
      <c r="Y88" s="132"/>
    </row>
    <row r="89" spans="1:27" ht="15" hidden="1" customHeight="1">
      <c r="A89" s="128"/>
      <c r="B89" s="141"/>
      <c r="C89" s="142"/>
      <c r="D89" s="146"/>
      <c r="E89" s="143"/>
      <c r="F89" s="143"/>
      <c r="G89" s="143"/>
      <c r="H89" s="143"/>
      <c r="I89" s="143"/>
      <c r="J89" s="143"/>
      <c r="K89" s="143"/>
      <c r="L89" s="143"/>
      <c r="M89" s="143"/>
      <c r="N89" s="143"/>
      <c r="O89" s="143"/>
      <c r="P89" s="143"/>
      <c r="Q89" s="143"/>
      <c r="R89" s="143"/>
      <c r="S89" s="143"/>
      <c r="T89" s="143"/>
      <c r="U89" s="143"/>
      <c r="V89" s="143"/>
      <c r="W89" s="143"/>
      <c r="X89" s="143"/>
      <c r="Y89" s="132"/>
    </row>
    <row r="90" spans="1:27" ht="15" hidden="1" customHeight="1">
      <c r="A90" s="128"/>
      <c r="B90" s="141"/>
      <c r="C90" s="142"/>
      <c r="D90" s="146"/>
      <c r="E90" s="143"/>
      <c r="F90" s="143"/>
      <c r="G90" s="143"/>
      <c r="H90" s="143"/>
      <c r="I90" s="143"/>
      <c r="J90" s="143"/>
      <c r="K90" s="143"/>
      <c r="L90" s="143"/>
      <c r="M90" s="143"/>
      <c r="N90" s="143"/>
      <c r="O90" s="143"/>
      <c r="P90" s="143"/>
      <c r="Q90" s="143"/>
      <c r="R90" s="143"/>
      <c r="S90" s="143"/>
      <c r="T90" s="143"/>
      <c r="U90" s="143"/>
      <c r="V90" s="143"/>
      <c r="W90" s="143"/>
      <c r="X90" s="143"/>
      <c r="Y90" s="132"/>
    </row>
    <row r="91" spans="1:27" ht="15" hidden="1" customHeight="1">
      <c r="A91" s="128"/>
      <c r="B91" s="141"/>
      <c r="C91" s="142"/>
      <c r="D91" s="146"/>
      <c r="E91" s="143"/>
      <c r="F91" s="143"/>
      <c r="G91" s="143"/>
      <c r="H91" s="143"/>
      <c r="I91" s="143"/>
      <c r="J91" s="143"/>
      <c r="K91" s="143"/>
      <c r="L91" s="143"/>
      <c r="M91" s="143"/>
      <c r="N91" s="143"/>
      <c r="O91" s="143"/>
      <c r="P91" s="143"/>
      <c r="Q91" s="143"/>
      <c r="R91" s="143"/>
      <c r="S91" s="143"/>
      <c r="T91" s="143"/>
      <c r="U91" s="143"/>
      <c r="V91" s="143"/>
      <c r="W91" s="143"/>
      <c r="X91" s="143"/>
      <c r="Y91" s="132"/>
    </row>
    <row r="92" spans="1:27" ht="15" hidden="1" customHeight="1">
      <c r="A92" s="128"/>
      <c r="B92" s="141"/>
      <c r="C92" s="142"/>
      <c r="D92" s="146"/>
      <c r="E92" s="143"/>
      <c r="F92" s="143"/>
      <c r="G92" s="143"/>
      <c r="H92" s="143"/>
      <c r="I92" s="143"/>
      <c r="J92" s="143"/>
      <c r="K92" s="143"/>
      <c r="L92" s="143"/>
      <c r="M92" s="143"/>
      <c r="N92" s="143"/>
      <c r="O92" s="143"/>
      <c r="P92" s="143"/>
      <c r="Q92" s="143"/>
      <c r="R92" s="143"/>
      <c r="S92" s="143"/>
      <c r="T92" s="143"/>
      <c r="U92" s="143"/>
      <c r="V92" s="143"/>
      <c r="W92" s="143"/>
      <c r="X92" s="143"/>
      <c r="Y92" s="132"/>
    </row>
    <row r="93" spans="1:27" ht="11.1" hidden="1" customHeight="1">
      <c r="A93" s="128"/>
      <c r="B93" s="141"/>
      <c r="C93" s="142"/>
      <c r="D93" s="146"/>
      <c r="E93" s="143"/>
      <c r="F93" s="143"/>
      <c r="G93" s="143"/>
      <c r="H93" s="143"/>
      <c r="I93" s="143"/>
      <c r="J93" s="143"/>
      <c r="K93" s="143"/>
      <c r="L93" s="143"/>
      <c r="M93" s="143"/>
      <c r="N93" s="143"/>
      <c r="O93" s="143"/>
      <c r="P93" s="143"/>
      <c r="Q93" s="143"/>
      <c r="R93" s="143"/>
      <c r="S93" s="143"/>
      <c r="T93" s="143"/>
      <c r="U93" s="143"/>
      <c r="V93" s="143"/>
      <c r="W93" s="143"/>
      <c r="X93" s="143"/>
      <c r="Y93" s="132"/>
    </row>
    <row r="94" spans="1:27" ht="15" customHeight="1">
      <c r="A94" s="128"/>
      <c r="B94" s="149"/>
      <c r="C94" s="150"/>
      <c r="D94" s="151"/>
      <c r="E94" s="152"/>
      <c r="F94" s="152"/>
      <c r="G94" s="152"/>
      <c r="H94" s="152"/>
      <c r="I94" s="152"/>
      <c r="J94" s="152"/>
      <c r="K94" s="152"/>
      <c r="L94" s="152"/>
      <c r="M94" s="152"/>
      <c r="N94" s="152"/>
      <c r="O94" s="152"/>
      <c r="P94" s="152"/>
      <c r="Q94" s="152"/>
      <c r="R94" s="152"/>
      <c r="S94" s="152"/>
      <c r="T94" s="152"/>
      <c r="U94" s="152"/>
      <c r="V94" s="152"/>
      <c r="W94" s="152"/>
      <c r="X94" s="152"/>
      <c r="Y94" s="136"/>
    </row>
  </sheetData>
  <sheetProtection algorithmName="SHA-512" hashValue="BCUmH2H2ILVD6mVsZco50YDXF5wGj3Ow7Q1/PaBD2M3F1TJIQeYRbIcVavICRCgVbLttB/aCo+Mil/YzP5FnwQ==" saltValue="0lks/c0DOOktR5id2IJsag==" spinCount="100000"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24" customWidth="1"/>
    <col min="2" max="2" width="80.7109375" style="24" customWidth="1"/>
    <col min="3" max="3" width="30.7109375" style="24" customWidth="1"/>
    <col min="4" max="16384" width="9.140625" style="23"/>
  </cols>
  <sheetData>
    <row r="1" spans="1:4" ht="24" customHeight="1">
      <c r="A1" s="62" t="s">
        <v>14</v>
      </c>
      <c r="B1" s="62" t="s">
        <v>15</v>
      </c>
      <c r="C1" s="62" t="s">
        <v>16</v>
      </c>
      <c r="D1" s="22"/>
    </row>
    <row r="2" spans="1:4">
      <c r="A2" s="398">
        <v>44120.498217592591</v>
      </c>
      <c r="B2" s="24" t="s">
        <v>350</v>
      </c>
      <c r="C2" s="24" t="s">
        <v>223</v>
      </c>
    </row>
    <row r="3" spans="1:4">
      <c r="A3" s="398">
        <v>44120.498229166667</v>
      </c>
      <c r="B3" s="24" t="s">
        <v>351</v>
      </c>
      <c r="C3" s="24" t="s">
        <v>223</v>
      </c>
    </row>
    <row r="4" spans="1:4">
      <c r="A4" s="398">
        <v>44120.498506944445</v>
      </c>
      <c r="B4" s="24" t="s">
        <v>350</v>
      </c>
      <c r="C4" s="24" t="s">
        <v>223</v>
      </c>
    </row>
    <row r="5" spans="1:4">
      <c r="A5" s="398">
        <v>44120.498518518521</v>
      </c>
      <c r="B5" s="24" t="s">
        <v>351</v>
      </c>
      <c r="C5" s="24" t="s">
        <v>223</v>
      </c>
    </row>
    <row r="6" spans="1:4">
      <c r="A6" s="398">
        <v>44120.498807870368</v>
      </c>
      <c r="B6" s="24" t="s">
        <v>350</v>
      </c>
      <c r="C6" s="24" t="s">
        <v>223</v>
      </c>
    </row>
    <row r="7" spans="1:4">
      <c r="A7" s="398">
        <v>44120.498819444445</v>
      </c>
      <c r="B7" s="24" t="s">
        <v>351</v>
      </c>
      <c r="C7" s="24" t="s">
        <v>223</v>
      </c>
    </row>
    <row r="8" spans="1:4">
      <c r="A8" s="398">
        <v>44120.500763888886</v>
      </c>
      <c r="B8" s="24" t="s">
        <v>350</v>
      </c>
      <c r="C8" s="24" t="s">
        <v>223</v>
      </c>
    </row>
    <row r="9" spans="1:4">
      <c r="A9" s="398">
        <v>44120.500775462962</v>
      </c>
      <c r="B9" s="24" t="s">
        <v>351</v>
      </c>
      <c r="C9" s="24" t="s">
        <v>223</v>
      </c>
    </row>
    <row r="10" spans="1:4">
      <c r="A10" s="398">
        <v>44120.506412037037</v>
      </c>
      <c r="B10" s="24" t="s">
        <v>350</v>
      </c>
      <c r="C10" s="24" t="s">
        <v>223</v>
      </c>
    </row>
    <row r="11" spans="1:4">
      <c r="A11" s="398">
        <v>44120.506435185183</v>
      </c>
      <c r="B11" s="24" t="s">
        <v>351</v>
      </c>
      <c r="C11" s="24" t="s">
        <v>223</v>
      </c>
    </row>
  </sheetData>
  <sheetProtection algorithmName="SHA-512" hashValue="bLlJWv4Z+JcS/hGMhZnLQY1QAMljXA9xDD5s2bhoWN7kYLMlbM4YJ5eUk3Tam/3GFn9mi5gSCzetSgRIxQK98Q==" saltValue="lYSNTr0spxlioMBSTVQcj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30" hidden="1" customWidth="1"/>
    <col min="2" max="2" width="10.7109375" style="29" hidden="1" customWidth="1"/>
    <col min="3" max="3" width="3.7109375" style="107" hidden="1" customWidth="1"/>
    <col min="4" max="4" width="3.7109375" style="108" customWidth="1"/>
    <col min="5" max="5" width="42.7109375" style="108" customWidth="1"/>
    <col min="6" max="6" width="50.7109375" style="31" customWidth="1"/>
    <col min="7" max="7" width="3.7109375" style="120" customWidth="1"/>
    <col min="8" max="8" width="9.140625" style="108"/>
    <col min="9" max="9" width="9.140625" style="43" customWidth="1"/>
    <col min="10" max="10" width="9.140625" style="31"/>
    <col min="11" max="11" width="3.140625" style="31" customWidth="1"/>
    <col min="12" max="16" width="9.140625" style="31"/>
    <col min="17" max="17" width="9.140625" style="255"/>
    <col min="18" max="16384" width="9.140625" style="31"/>
  </cols>
  <sheetData>
    <row r="1" spans="1:17" s="30" customFormat="1" ht="13.5" hidden="1" customHeight="1">
      <c r="A1" s="28"/>
      <c r="B1" s="29"/>
      <c r="F1" s="30">
        <v>28157416</v>
      </c>
      <c r="G1" s="118"/>
      <c r="I1" s="119"/>
      <c r="Q1" s="253"/>
    </row>
    <row r="2" spans="1:17" s="30" customFormat="1" ht="12" hidden="1" customHeight="1">
      <c r="A2" s="28"/>
      <c r="B2" s="29"/>
      <c r="G2" s="118"/>
      <c r="I2" s="119"/>
      <c r="Q2" s="253"/>
    </row>
    <row r="3" spans="1:17" s="108" customFormat="1" hidden="1">
      <c r="A3" s="30"/>
      <c r="B3" s="29"/>
      <c r="C3" s="107"/>
      <c r="G3" s="120"/>
      <c r="I3" s="119"/>
      <c r="Q3" s="254"/>
    </row>
    <row r="4" spans="1:17" s="108" customFormat="1" ht="11.25" customHeight="1">
      <c r="A4" s="30"/>
      <c r="B4" s="29"/>
      <c r="C4" s="107"/>
      <c r="D4" s="109"/>
      <c r="E4" s="109"/>
      <c r="F4" s="121" t="str">
        <f>version</f>
        <v>Версия 1.0.1</v>
      </c>
      <c r="G4" s="120"/>
      <c r="I4" s="119"/>
      <c r="Q4" s="254"/>
    </row>
    <row r="5" spans="1:17" s="108" customFormat="1" ht="39.950000000000003" customHeight="1">
      <c r="A5" s="30"/>
      <c r="B5" s="29"/>
      <c r="C5" s="107"/>
      <c r="D5" s="109"/>
      <c r="E5" s="410" t="s">
        <v>349</v>
      </c>
      <c r="F5" s="410"/>
      <c r="G5" s="122"/>
      <c r="I5" s="119"/>
      <c r="Q5" s="254"/>
    </row>
    <row r="6" spans="1:17" ht="11.25" customHeight="1">
      <c r="D6" s="109"/>
      <c r="E6" s="110"/>
      <c r="F6" s="123"/>
      <c r="G6" s="122"/>
    </row>
    <row r="7" spans="1:17" ht="19.5" customHeight="1">
      <c r="D7" s="109"/>
      <c r="E7" s="110" t="s">
        <v>3</v>
      </c>
      <c r="F7" s="63" t="s">
        <v>324</v>
      </c>
      <c r="G7" s="122"/>
    </row>
    <row r="8" spans="1:17" s="108" customFormat="1" ht="9.9499999999999993" hidden="1" customHeight="1">
      <c r="A8" s="111"/>
      <c r="B8" s="29"/>
      <c r="C8" s="107"/>
      <c r="D8" s="112"/>
      <c r="E8" s="110"/>
      <c r="F8" s="126"/>
      <c r="G8" s="124"/>
      <c r="I8" s="119"/>
      <c r="Q8" s="254"/>
    </row>
    <row r="9" spans="1:17" ht="19.5" hidden="1" customHeight="1">
      <c r="D9" s="109"/>
      <c r="E9" s="170" t="s">
        <v>139</v>
      </c>
      <c r="F9" s="171" t="s">
        <v>47</v>
      </c>
      <c r="G9" s="109"/>
    </row>
    <row r="10" spans="1:17" s="108" customFormat="1" ht="9.9499999999999993" customHeight="1">
      <c r="A10" s="111"/>
      <c r="B10" s="29"/>
      <c r="C10" s="107"/>
      <c r="D10" s="112"/>
      <c r="E10" s="110"/>
      <c r="F10" s="126"/>
      <c r="G10" s="124"/>
      <c r="I10" s="119"/>
      <c r="Q10" s="254"/>
    </row>
    <row r="11" spans="1:17" ht="33.75">
      <c r="D11" s="109"/>
      <c r="E11" s="110" t="s">
        <v>231</v>
      </c>
      <c r="F11" s="399" t="s">
        <v>19</v>
      </c>
      <c r="G11" s="109"/>
    </row>
    <row r="12" spans="1:17" s="108" customFormat="1" ht="9.9499999999999993" customHeight="1">
      <c r="A12" s="111"/>
      <c r="B12" s="29"/>
      <c r="C12" s="107"/>
      <c r="D12" s="112"/>
      <c r="E12" s="110"/>
      <c r="F12" s="126"/>
      <c r="G12" s="124"/>
      <c r="I12" s="119"/>
      <c r="Q12" s="254"/>
    </row>
    <row r="13" spans="1:17" ht="19.5" customHeight="1">
      <c r="A13" s="111"/>
      <c r="D13" s="112"/>
      <c r="E13" s="113" t="s">
        <v>156</v>
      </c>
      <c r="F13" s="279" t="s">
        <v>229</v>
      </c>
      <c r="G13" s="124"/>
    </row>
    <row r="14" spans="1:17" ht="22.5" hidden="1">
      <c r="A14" s="111"/>
      <c r="D14" s="112"/>
      <c r="E14" s="113" t="s">
        <v>120</v>
      </c>
      <c r="F14" s="374" t="s">
        <v>352</v>
      </c>
      <c r="G14" s="124"/>
    </row>
    <row r="15" spans="1:17" s="108" customFormat="1" ht="9.9499999999999993" hidden="1" customHeight="1">
      <c r="A15" s="111"/>
      <c r="B15" s="29"/>
      <c r="C15" s="107"/>
      <c r="D15" s="112"/>
      <c r="E15" s="110"/>
      <c r="F15" s="126"/>
      <c r="G15" s="124"/>
      <c r="I15" s="119"/>
      <c r="Q15" s="254"/>
    </row>
    <row r="16" spans="1:17" ht="33.75" hidden="1" customHeight="1">
      <c r="A16" s="111"/>
      <c r="D16" s="112"/>
      <c r="E16" s="170" t="s">
        <v>157</v>
      </c>
      <c r="F16" s="220"/>
      <c r="G16" s="124"/>
    </row>
    <row r="17" spans="1:17" ht="33.75" hidden="1" customHeight="1">
      <c r="A17" s="111"/>
      <c r="D17" s="112"/>
      <c r="E17" s="170" t="s">
        <v>158</v>
      </c>
      <c r="F17" s="221"/>
      <c r="G17" s="124"/>
    </row>
    <row r="18" spans="1:17" s="108" customFormat="1" ht="3" customHeight="1">
      <c r="A18" s="111"/>
      <c r="B18" s="29"/>
      <c r="C18" s="107"/>
      <c r="D18" s="112"/>
      <c r="E18" s="110"/>
      <c r="F18" s="126"/>
      <c r="G18" s="124"/>
      <c r="I18" s="119"/>
      <c r="Q18" s="254"/>
    </row>
    <row r="19" spans="1:17" s="108" customFormat="1" ht="19.5" customHeight="1">
      <c r="A19" s="111"/>
      <c r="B19" s="29"/>
      <c r="C19" s="107"/>
      <c r="D19" s="112"/>
      <c r="E19" s="110"/>
      <c r="F19" s="126" t="s">
        <v>113</v>
      </c>
      <c r="G19" s="124"/>
      <c r="I19" s="119"/>
      <c r="Q19" s="254"/>
    </row>
    <row r="20" spans="1:17" ht="19.5" customHeight="1">
      <c r="A20" s="111"/>
      <c r="C20" s="270">
        <v>2020</v>
      </c>
      <c r="D20" s="112"/>
      <c r="E20" s="110" t="s">
        <v>115</v>
      </c>
      <c r="F20" s="237">
        <v>2020</v>
      </c>
      <c r="G20" s="124"/>
    </row>
    <row r="21" spans="1:17" ht="19.5" customHeight="1">
      <c r="A21" s="111"/>
      <c r="C21" s="270" t="s">
        <v>59</v>
      </c>
      <c r="D21" s="112"/>
      <c r="E21" s="110" t="s">
        <v>114</v>
      </c>
      <c r="F21" s="237" t="s">
        <v>59</v>
      </c>
      <c r="G21" s="124"/>
    </row>
    <row r="22" spans="1:17" s="108" customFormat="1" ht="9.9499999999999993" customHeight="1">
      <c r="A22" s="111"/>
      <c r="B22" s="29"/>
      <c r="C22" s="107"/>
      <c r="D22" s="112"/>
      <c r="E22" s="110"/>
      <c r="F22" s="126"/>
      <c r="G22" s="124"/>
      <c r="I22" s="119"/>
      <c r="Q22" s="254"/>
    </row>
    <row r="23" spans="1:17" ht="33.75" customHeight="1">
      <c r="D23" s="109"/>
      <c r="E23" s="113" t="s">
        <v>27</v>
      </c>
      <c r="F23" s="399" t="s">
        <v>19</v>
      </c>
      <c r="G23" s="109"/>
    </row>
    <row r="24" spans="1:17" s="108" customFormat="1" ht="3.6" customHeight="1">
      <c r="A24" s="30"/>
      <c r="B24" s="29"/>
      <c r="C24" s="107"/>
      <c r="D24" s="109"/>
      <c r="E24" s="110"/>
      <c r="F24" s="110"/>
      <c r="G24" s="110"/>
      <c r="H24" s="110"/>
      <c r="I24" s="119"/>
      <c r="Q24" s="254"/>
    </row>
    <row r="25" spans="1:17" s="108" customFormat="1" ht="30" customHeight="1">
      <c r="A25" s="30"/>
      <c r="B25" s="29"/>
      <c r="C25" s="114"/>
      <c r="D25" s="112"/>
      <c r="E25" s="115"/>
      <c r="F25" s="126"/>
      <c r="G25" s="125"/>
      <c r="I25" s="119"/>
      <c r="Q25" s="254"/>
    </row>
    <row r="26" spans="1:17">
      <c r="C26" s="114"/>
      <c r="D26" s="112"/>
      <c r="E26" s="116" t="s">
        <v>336</v>
      </c>
      <c r="F26" s="64" t="s">
        <v>416</v>
      </c>
      <c r="G26" s="125"/>
    </row>
    <row r="27" spans="1:17" ht="19.5" hidden="1" customHeight="1">
      <c r="C27" s="114"/>
      <c r="D27" s="112"/>
      <c r="E27" s="116" t="s">
        <v>337</v>
      </c>
      <c r="F27" s="65"/>
      <c r="G27" s="125"/>
    </row>
    <row r="28" spans="1:17">
      <c r="C28" s="114"/>
      <c r="D28" s="112"/>
      <c r="E28" s="115" t="s">
        <v>4</v>
      </c>
      <c r="F28" s="64" t="s">
        <v>417</v>
      </c>
      <c r="G28" s="125"/>
    </row>
    <row r="29" spans="1:17">
      <c r="C29" s="114"/>
      <c r="D29" s="112"/>
      <c r="E29" s="115" t="s">
        <v>5</v>
      </c>
      <c r="F29" s="64" t="s">
        <v>389</v>
      </c>
      <c r="G29" s="125"/>
      <c r="H29" s="32"/>
    </row>
    <row r="30" spans="1:17" ht="19.5" hidden="1" customHeight="1">
      <c r="C30" s="114"/>
      <c r="D30" s="112"/>
      <c r="E30" s="115" t="s">
        <v>116</v>
      </c>
      <c r="F30" s="65"/>
      <c r="G30" s="125"/>
      <c r="H30" s="32"/>
    </row>
    <row r="31" spans="1:17" s="108" customFormat="1" ht="9.75" customHeight="1">
      <c r="A31" s="111"/>
      <c r="B31" s="29"/>
      <c r="C31" s="107"/>
      <c r="D31" s="112"/>
      <c r="E31" s="110"/>
      <c r="F31" s="126"/>
      <c r="G31" s="124"/>
      <c r="I31" s="119"/>
      <c r="Q31" s="254"/>
    </row>
    <row r="32" spans="1:17" ht="19.5" customHeight="1">
      <c r="A32" s="33"/>
      <c r="B32" s="34"/>
      <c r="D32" s="59"/>
      <c r="E32" s="117" t="s">
        <v>101</v>
      </c>
      <c r="F32" s="70" t="s">
        <v>553</v>
      </c>
      <c r="G32" s="124"/>
    </row>
    <row r="33" spans="1:17" ht="19.5" customHeight="1">
      <c r="A33" s="33"/>
      <c r="B33" s="34"/>
      <c r="D33" s="59"/>
      <c r="E33" s="117" t="s">
        <v>108</v>
      </c>
      <c r="F33" s="70" t="s">
        <v>554</v>
      </c>
      <c r="G33" s="124"/>
    </row>
    <row r="34" spans="1:17" s="108" customFormat="1" ht="3" customHeight="1">
      <c r="A34" s="33"/>
      <c r="B34" s="34"/>
      <c r="C34" s="107"/>
      <c r="D34" s="59"/>
      <c r="E34" s="117"/>
      <c r="F34" s="117"/>
      <c r="G34" s="124"/>
      <c r="I34" s="119"/>
      <c r="Q34" s="254"/>
    </row>
    <row r="35" spans="1:17" s="108" customFormat="1" ht="19.5" customHeight="1">
      <c r="A35" s="30"/>
      <c r="B35" s="29"/>
      <c r="C35" s="107"/>
      <c r="E35" s="73"/>
      <c r="F35" s="124" t="s">
        <v>205</v>
      </c>
      <c r="G35" s="120"/>
      <c r="I35" s="119"/>
      <c r="Q35" s="254"/>
    </row>
    <row r="36" spans="1:17" ht="19.5" customHeight="1">
      <c r="E36" s="117" t="s">
        <v>21</v>
      </c>
      <c r="F36" s="70" t="s">
        <v>558</v>
      </c>
    </row>
    <row r="37" spans="1:17" ht="19.5" customHeight="1">
      <c r="E37" s="117" t="s">
        <v>22</v>
      </c>
      <c r="F37" s="70" t="s">
        <v>555</v>
      </c>
    </row>
    <row r="38" spans="1:17" ht="19.5" customHeight="1">
      <c r="E38" s="117" t="s">
        <v>28</v>
      </c>
      <c r="F38" s="70" t="s">
        <v>556</v>
      </c>
    </row>
    <row r="39" spans="1:17" ht="19.5" customHeight="1">
      <c r="E39" s="117" t="s">
        <v>23</v>
      </c>
      <c r="F39" s="70" t="s">
        <v>557</v>
      </c>
    </row>
    <row r="40" spans="1:17" ht="3" customHeight="1">
      <c r="E40" s="117"/>
      <c r="F40" s="59"/>
    </row>
    <row r="41" spans="1:17" ht="30" customHeight="1">
      <c r="E41" s="117"/>
      <c r="F41" s="59"/>
    </row>
    <row r="42" spans="1:17" ht="9.9499999999999993" customHeight="1"/>
  </sheetData>
  <sheetProtection algorithmName="SHA-512" hashValue="7pD2MqjM/0NekNHhFz9cjN+qTugJftx2W4gueyT+8+nDETzTlJwlFbAS34zkTY0jeVRSICUfKnRIIvRILo/23A==" saltValue="eNn3LXMjQMba21AGd0Leng==" spinCount="100000"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50" hidden="1" customWidth="1"/>
    <col min="2" max="2" width="9.140625" style="36" hidden="1" customWidth="1"/>
    <col min="3" max="3" width="3.7109375" style="17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13.140625" style="322" hidden="1" customWidth="1"/>
    <col min="14" max="16" width="9.140625" style="322" hidden="1" customWidth="1"/>
    <col min="17" max="17" width="25.7109375" style="323" hidden="1" customWidth="1"/>
    <col min="18" max="18" width="14.42578125" style="322" hidden="1" customWidth="1"/>
    <col min="19" max="22" width="9.140625" style="324"/>
    <col min="23" max="16384" width="9.140625" style="36"/>
  </cols>
  <sheetData>
    <row r="1" spans="1:256" s="313" customFormat="1" ht="16.5" hidden="1" customHeight="1">
      <c r="C1" s="314"/>
      <c r="H1" s="314"/>
      <c r="I1" s="314"/>
      <c r="J1" s="314"/>
      <c r="K1" s="314" t="s">
        <v>151</v>
      </c>
      <c r="L1" s="315" t="s">
        <v>142</v>
      </c>
      <c r="M1" s="316" t="s">
        <v>150</v>
      </c>
      <c r="N1" s="316"/>
      <c r="O1" s="316"/>
      <c r="P1" s="316"/>
      <c r="Q1" s="317"/>
      <c r="R1" s="316"/>
      <c r="S1" s="316"/>
      <c r="T1" s="316"/>
      <c r="U1" s="316"/>
      <c r="V1" s="316"/>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5"/>
      <c r="BB1" s="315"/>
      <c r="BC1" s="315"/>
      <c r="BD1" s="315"/>
      <c r="BE1" s="315"/>
      <c r="BF1" s="315"/>
      <c r="BG1" s="315"/>
      <c r="BH1" s="315"/>
      <c r="BI1" s="315"/>
      <c r="BJ1" s="315"/>
      <c r="BK1" s="315"/>
      <c r="BL1" s="315"/>
      <c r="BM1" s="315"/>
      <c r="BN1" s="315"/>
      <c r="BO1" s="315"/>
      <c r="BP1" s="315"/>
      <c r="BQ1" s="315"/>
      <c r="BR1" s="315"/>
      <c r="BS1" s="315"/>
      <c r="BT1" s="315"/>
      <c r="BU1" s="315"/>
      <c r="BV1" s="315"/>
      <c r="BW1" s="315"/>
      <c r="BX1" s="315"/>
      <c r="BY1" s="315"/>
      <c r="BZ1" s="315"/>
      <c r="CA1" s="315"/>
      <c r="CB1" s="315"/>
      <c r="CC1" s="315"/>
      <c r="CD1" s="315"/>
      <c r="CE1" s="315"/>
      <c r="CF1" s="315"/>
      <c r="CG1" s="315"/>
      <c r="CH1" s="315"/>
      <c r="CI1" s="315"/>
      <c r="CJ1" s="315"/>
      <c r="CK1" s="315"/>
      <c r="CL1" s="315"/>
      <c r="CM1" s="315"/>
      <c r="CN1" s="315"/>
      <c r="CO1" s="315"/>
      <c r="CP1" s="315"/>
      <c r="CQ1" s="315"/>
      <c r="CR1" s="315"/>
      <c r="CS1" s="315"/>
      <c r="CT1" s="315"/>
      <c r="CU1" s="315"/>
      <c r="CV1" s="315"/>
      <c r="CW1" s="315"/>
      <c r="CX1" s="315"/>
      <c r="CY1" s="315"/>
      <c r="CZ1" s="315"/>
      <c r="DA1" s="315"/>
      <c r="DB1" s="315"/>
      <c r="DC1" s="315"/>
      <c r="DD1" s="315"/>
      <c r="DE1" s="315"/>
      <c r="DF1" s="315"/>
      <c r="DG1" s="315"/>
      <c r="DH1" s="315"/>
      <c r="DI1" s="315"/>
      <c r="DJ1" s="315"/>
      <c r="DK1" s="315"/>
      <c r="DL1" s="315"/>
      <c r="DM1" s="315"/>
      <c r="DN1" s="315"/>
      <c r="DO1" s="315"/>
      <c r="DP1" s="315"/>
      <c r="DQ1" s="315"/>
      <c r="DR1" s="315"/>
      <c r="DS1" s="315"/>
      <c r="DT1" s="315"/>
      <c r="DU1" s="315"/>
      <c r="DV1" s="315"/>
      <c r="DW1" s="315"/>
      <c r="DX1" s="315"/>
      <c r="DY1" s="315"/>
      <c r="DZ1" s="315"/>
      <c r="EA1" s="315"/>
      <c r="EB1" s="315"/>
      <c r="EC1" s="315"/>
      <c r="ED1" s="315"/>
      <c r="EE1" s="315"/>
      <c r="EF1" s="315"/>
      <c r="EG1" s="315"/>
      <c r="EH1" s="315"/>
      <c r="EI1" s="315"/>
      <c r="EJ1" s="315"/>
      <c r="EK1" s="315"/>
      <c r="EL1" s="315"/>
      <c r="EM1" s="315"/>
      <c r="EN1" s="315"/>
      <c r="EO1" s="315"/>
      <c r="EP1" s="315"/>
      <c r="EQ1" s="315"/>
      <c r="ER1" s="315"/>
      <c r="ES1" s="315"/>
      <c r="ET1" s="315"/>
      <c r="EU1" s="315"/>
      <c r="EV1" s="315"/>
      <c r="EW1" s="315"/>
      <c r="EX1" s="315"/>
      <c r="EY1" s="315"/>
      <c r="EZ1" s="315"/>
      <c r="FA1" s="315"/>
      <c r="FB1" s="315"/>
      <c r="FC1" s="315"/>
      <c r="FD1" s="315"/>
      <c r="FE1" s="315"/>
      <c r="FF1" s="315"/>
      <c r="FG1" s="315"/>
      <c r="FH1" s="315"/>
      <c r="FI1" s="315"/>
      <c r="FJ1" s="315"/>
      <c r="FK1" s="315"/>
      <c r="FL1" s="315"/>
      <c r="FM1" s="315"/>
      <c r="FN1" s="315"/>
      <c r="FO1" s="315"/>
      <c r="FP1" s="315"/>
      <c r="FQ1" s="315"/>
      <c r="FR1" s="315"/>
      <c r="FS1" s="315"/>
      <c r="FT1" s="315"/>
      <c r="FU1" s="315"/>
      <c r="FV1" s="315"/>
      <c r="FW1" s="315"/>
      <c r="FX1" s="315"/>
      <c r="FY1" s="315"/>
      <c r="FZ1" s="315"/>
      <c r="GA1" s="315"/>
      <c r="GB1" s="315"/>
      <c r="GC1" s="315"/>
      <c r="GD1" s="315"/>
      <c r="GE1" s="315"/>
      <c r="GF1" s="315"/>
      <c r="GG1" s="315"/>
      <c r="GH1" s="315"/>
      <c r="GI1" s="315"/>
      <c r="GJ1" s="315"/>
      <c r="GK1" s="315"/>
      <c r="GL1" s="315"/>
      <c r="GM1" s="315"/>
      <c r="GN1" s="315"/>
      <c r="GO1" s="315"/>
      <c r="GP1" s="315"/>
      <c r="GQ1" s="315"/>
      <c r="GR1" s="315"/>
      <c r="GS1" s="315"/>
      <c r="GT1" s="315"/>
      <c r="GU1" s="315"/>
      <c r="GV1" s="315"/>
      <c r="GW1" s="315"/>
      <c r="GX1" s="315"/>
      <c r="GY1" s="315"/>
      <c r="GZ1" s="315"/>
      <c r="HA1" s="315"/>
      <c r="HB1" s="315"/>
      <c r="HC1" s="315"/>
      <c r="HD1" s="315"/>
      <c r="HE1" s="315"/>
      <c r="HF1" s="315"/>
      <c r="HG1" s="315"/>
      <c r="HH1" s="315"/>
      <c r="HI1" s="315"/>
      <c r="HJ1" s="315"/>
      <c r="HK1" s="315"/>
      <c r="HL1" s="315"/>
      <c r="HM1" s="315"/>
      <c r="HN1" s="315"/>
      <c r="HO1" s="315"/>
      <c r="HP1" s="315"/>
      <c r="HQ1" s="315"/>
      <c r="HR1" s="315"/>
      <c r="HS1" s="315"/>
      <c r="HT1" s="315"/>
      <c r="HU1" s="315"/>
      <c r="HV1" s="315"/>
      <c r="HW1" s="315"/>
      <c r="HX1" s="315"/>
      <c r="HY1" s="315"/>
      <c r="HZ1" s="315"/>
      <c r="IA1" s="315"/>
      <c r="IB1" s="315"/>
      <c r="IC1" s="315"/>
      <c r="ID1" s="315"/>
      <c r="IE1" s="315"/>
      <c r="IF1" s="315"/>
      <c r="IG1" s="315"/>
      <c r="IH1" s="315"/>
      <c r="II1" s="315"/>
      <c r="IJ1" s="315"/>
      <c r="IK1" s="315"/>
      <c r="IL1" s="315"/>
      <c r="IM1" s="315"/>
      <c r="IN1" s="315"/>
      <c r="IO1" s="315"/>
      <c r="IP1" s="315"/>
      <c r="IQ1" s="315"/>
      <c r="IR1" s="315"/>
      <c r="IS1" s="315"/>
      <c r="IT1" s="315"/>
      <c r="IU1" s="315"/>
      <c r="IV1" s="315"/>
    </row>
    <row r="2" spans="1:256" s="321" customFormat="1" ht="16.5" hidden="1" customHeight="1">
      <c r="A2" s="318"/>
      <c r="B2" s="318"/>
      <c r="C2" s="319"/>
      <c r="D2" s="318"/>
      <c r="E2" s="318"/>
      <c r="F2" s="318"/>
      <c r="G2" s="318"/>
      <c r="H2" s="318"/>
      <c r="I2" s="318"/>
      <c r="J2" s="318"/>
      <c r="K2" s="318"/>
      <c r="L2" s="318"/>
      <c r="M2" s="316"/>
      <c r="N2" s="316"/>
      <c r="O2" s="316"/>
      <c r="P2" s="316"/>
      <c r="Q2" s="317"/>
      <c r="R2" s="316"/>
      <c r="S2" s="320"/>
      <c r="T2" s="320"/>
      <c r="U2" s="320"/>
      <c r="V2" s="320"/>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row>
    <row r="3" spans="1:256" s="173" customFormat="1" ht="3" customHeight="1">
      <c r="A3" s="50"/>
      <c r="B3" s="36"/>
      <c r="C3" s="57"/>
      <c r="D3" s="90"/>
      <c r="E3" s="90"/>
      <c r="F3" s="90"/>
      <c r="G3" s="90"/>
      <c r="H3" s="90"/>
      <c r="I3" s="90"/>
      <c r="J3" s="90"/>
      <c r="K3" s="90"/>
      <c r="L3" s="91"/>
      <c r="M3" s="322"/>
      <c r="N3" s="322"/>
      <c r="O3" s="322"/>
      <c r="P3" s="322"/>
      <c r="Q3" s="323"/>
      <c r="R3" s="322"/>
      <c r="S3" s="324"/>
      <c r="T3" s="324"/>
      <c r="U3" s="324"/>
      <c r="V3" s="324"/>
    </row>
    <row r="4" spans="1:256" s="173" customFormat="1" ht="22.5">
      <c r="A4" s="50"/>
      <c r="B4" s="36"/>
      <c r="C4" s="57"/>
      <c r="D4" s="415" t="s">
        <v>246</v>
      </c>
      <c r="E4" s="416"/>
      <c r="F4" s="416"/>
      <c r="G4" s="416"/>
      <c r="H4" s="417"/>
      <c r="I4" s="325"/>
      <c r="M4" s="322"/>
      <c r="N4" s="322"/>
      <c r="O4" s="322"/>
      <c r="P4" s="322"/>
      <c r="Q4" s="323"/>
      <c r="R4" s="322"/>
      <c r="S4" s="324"/>
      <c r="T4" s="324"/>
      <c r="U4" s="324"/>
      <c r="V4" s="324"/>
    </row>
    <row r="5" spans="1:256" s="173" customFormat="1" ht="3" hidden="1" customHeight="1">
      <c r="A5" s="50"/>
      <c r="B5" s="36"/>
      <c r="C5" s="57"/>
      <c r="D5" s="90"/>
      <c r="E5" s="90"/>
      <c r="F5" s="90"/>
      <c r="G5" s="90"/>
      <c r="H5" s="39"/>
      <c r="I5" s="39"/>
      <c r="J5" s="39"/>
      <c r="K5" s="39"/>
      <c r="L5" s="38"/>
      <c r="M5" s="322"/>
      <c r="N5" s="322"/>
      <c r="O5" s="322"/>
      <c r="P5" s="322"/>
      <c r="Q5" s="323"/>
      <c r="R5" s="322"/>
      <c r="S5" s="324"/>
      <c r="T5" s="324"/>
      <c r="U5" s="324"/>
      <c r="V5" s="324"/>
    </row>
    <row r="6" spans="1:256" s="173" customFormat="1" ht="20.100000000000001" hidden="1" customHeight="1">
      <c r="A6" s="187"/>
      <c r="B6" s="187"/>
      <c r="C6" s="57"/>
      <c r="D6" s="418"/>
      <c r="E6" s="418"/>
      <c r="F6" s="419" t="s">
        <v>18</v>
      </c>
      <c r="G6" s="419"/>
      <c r="H6" s="39"/>
      <c r="I6" s="39"/>
      <c r="J6" s="174"/>
      <c r="K6" s="175"/>
      <c r="L6" s="175"/>
      <c r="M6" s="322"/>
      <c r="N6" s="322"/>
      <c r="O6" s="322"/>
      <c r="P6" s="322"/>
      <c r="Q6" s="323"/>
      <c r="R6" s="322"/>
      <c r="S6" s="324"/>
      <c r="T6" s="324"/>
      <c r="U6" s="324"/>
      <c r="V6" s="324"/>
    </row>
    <row r="7" spans="1:256" ht="3" customHeight="1"/>
    <row r="8" spans="1:256" s="173" customFormat="1">
      <c r="A8" s="50"/>
      <c r="B8" s="36"/>
      <c r="C8" s="57"/>
      <c r="D8" s="420" t="s">
        <v>247</v>
      </c>
      <c r="E8" s="420"/>
      <c r="F8" s="420" t="s">
        <v>140</v>
      </c>
      <c r="G8" s="420"/>
      <c r="H8" s="420"/>
      <c r="I8" s="421" t="s">
        <v>141</v>
      </c>
      <c r="J8" s="421"/>
      <c r="K8" s="421"/>
      <c r="L8" s="421"/>
      <c r="M8" s="322"/>
      <c r="N8" s="322"/>
      <c r="O8" s="322"/>
      <c r="P8" s="322"/>
      <c r="Q8" s="323"/>
      <c r="R8" s="322"/>
      <c r="S8" s="324"/>
      <c r="T8" s="324"/>
      <c r="U8" s="324"/>
      <c r="V8" s="324"/>
    </row>
    <row r="9" spans="1:256" s="173" customFormat="1" ht="20.25" customHeight="1">
      <c r="A9" s="50"/>
      <c r="B9" s="36"/>
      <c r="C9" s="57"/>
      <c r="D9" s="387" t="s">
        <v>25</v>
      </c>
      <c r="E9" s="387" t="s">
        <v>148</v>
      </c>
      <c r="F9" s="411" t="s">
        <v>25</v>
      </c>
      <c r="G9" s="412"/>
      <c r="H9" s="192" t="s">
        <v>148</v>
      </c>
      <c r="I9" s="413" t="s">
        <v>25</v>
      </c>
      <c r="J9" s="413"/>
      <c r="K9" s="192" t="s">
        <v>148</v>
      </c>
      <c r="L9" s="192" t="s">
        <v>142</v>
      </c>
      <c r="M9" s="367"/>
      <c r="N9" s="367"/>
      <c r="O9" s="367"/>
      <c r="P9" s="367"/>
      <c r="Q9" s="368"/>
      <c r="R9" s="367"/>
      <c r="S9" s="324"/>
      <c r="T9" s="324"/>
      <c r="U9" s="324"/>
      <c r="V9" s="324"/>
    </row>
    <row r="10" spans="1:256" ht="12" customHeight="1">
      <c r="C10" s="89"/>
      <c r="D10" s="388" t="s">
        <v>26</v>
      </c>
      <c r="E10" s="388" t="s">
        <v>0</v>
      </c>
      <c r="F10" s="414" t="s">
        <v>1</v>
      </c>
      <c r="G10" s="414"/>
      <c r="H10" s="388" t="s">
        <v>2</v>
      </c>
      <c r="I10" s="414" t="s">
        <v>12</v>
      </c>
      <c r="J10" s="414"/>
      <c r="K10" s="388" t="s">
        <v>13</v>
      </c>
      <c r="L10" s="388" t="s">
        <v>31</v>
      </c>
      <c r="M10" s="367"/>
      <c r="N10" s="367"/>
      <c r="O10" s="367"/>
      <c r="P10" s="367"/>
      <c r="Q10" s="368"/>
      <c r="R10" s="367"/>
      <c r="S10" s="326"/>
      <c r="T10" s="326"/>
      <c r="U10" s="326"/>
      <c r="V10" s="326"/>
    </row>
    <row r="11" spans="1:256" s="173" customFormat="1" hidden="1">
      <c r="A11" s="36"/>
      <c r="B11" s="36"/>
      <c r="C11" s="57"/>
      <c r="D11" s="215">
        <v>0</v>
      </c>
      <c r="E11" s="216"/>
      <c r="F11" s="211" t="s">
        <v>144</v>
      </c>
      <c r="G11" s="211"/>
      <c r="H11" s="217"/>
      <c r="I11" s="213" t="s">
        <v>144</v>
      </c>
      <c r="J11" s="211"/>
      <c r="K11" s="217"/>
      <c r="L11" s="218"/>
      <c r="M11" s="369" t="s">
        <v>248</v>
      </c>
      <c r="N11" s="367"/>
      <c r="O11" s="367"/>
      <c r="P11" s="367" t="s">
        <v>249</v>
      </c>
      <c r="Q11" s="368" t="s">
        <v>250</v>
      </c>
      <c r="R11" s="367" t="s">
        <v>251</v>
      </c>
      <c r="S11" s="324"/>
      <c r="T11" s="324"/>
      <c r="U11" s="324"/>
      <c r="V11" s="324"/>
    </row>
    <row r="12" spans="1:256" s="84" customFormat="1" ht="15.75" hidden="1" customHeight="1">
      <c r="A12" s="54"/>
      <c r="B12" s="197" t="s">
        <v>149</v>
      </c>
      <c r="C12" s="423"/>
      <c r="D12" s="420">
        <v>1</v>
      </c>
      <c r="E12" s="425" t="s">
        <v>1094</v>
      </c>
      <c r="F12" s="395" t="s">
        <v>144</v>
      </c>
      <c r="G12" s="390">
        <v>0</v>
      </c>
      <c r="H12" s="332"/>
      <c r="I12" s="193" t="s">
        <v>144</v>
      </c>
      <c r="J12" s="333" t="s">
        <v>253</v>
      </c>
      <c r="K12" s="219"/>
      <c r="L12" s="240"/>
      <c r="M12" s="322">
        <f>mergeValue(H12)</f>
        <v>0</v>
      </c>
      <c r="N12" s="313"/>
      <c r="O12" s="313"/>
      <c r="P12" s="322" t="str">
        <f t="array" ref="P12">IF(ISERROR(MATCH(MID(Q12,1,250),MID(note_ter,1,250),0)),"n","y")</f>
        <v>y</v>
      </c>
      <c r="Q12" s="313" t="s">
        <v>1094</v>
      </c>
      <c r="R12" s="322" t="str">
        <f>K12&amp;"("&amp;L12&amp;")"</f>
        <v>()</v>
      </c>
      <c r="S12" s="197"/>
      <c r="T12" s="197"/>
      <c r="U12" s="257"/>
      <c r="V12" s="197"/>
      <c r="W12" s="197"/>
      <c r="X12" s="197"/>
      <c r="Y12" s="137"/>
      <c r="Z12" s="137"/>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137"/>
      <c r="BW12" s="137"/>
      <c r="BX12" s="137"/>
      <c r="BY12" s="137"/>
      <c r="BZ12" s="137"/>
      <c r="CA12" s="137"/>
      <c r="CB12" s="137"/>
      <c r="CC12" s="137"/>
      <c r="CD12" s="137"/>
      <c r="CE12" s="137"/>
    </row>
    <row r="13" spans="1:256" s="84" customFormat="1" ht="15" hidden="1" customHeight="1">
      <c r="A13" s="54"/>
      <c r="B13" s="197" t="s">
        <v>149</v>
      </c>
      <c r="C13" s="423"/>
      <c r="D13" s="420"/>
      <c r="E13" s="426"/>
      <c r="F13" s="428" t="s">
        <v>144</v>
      </c>
      <c r="G13" s="420">
        <v>1</v>
      </c>
      <c r="H13" s="422" t="s">
        <v>1089</v>
      </c>
      <c r="I13" s="193" t="s">
        <v>144</v>
      </c>
      <c r="J13" s="333" t="s">
        <v>253</v>
      </c>
      <c r="K13" s="219"/>
      <c r="L13" s="240"/>
      <c r="M13" s="322" t="str">
        <f>mergeValue(H13)</f>
        <v>г Тамбов</v>
      </c>
      <c r="N13" s="313"/>
      <c r="O13" s="313"/>
      <c r="P13" s="313"/>
      <c r="Q13" s="313"/>
      <c r="R13" s="322" t="str">
        <f>K13&amp;"("&amp;L13&amp;")"</f>
        <v>()</v>
      </c>
      <c r="S13" s="197"/>
      <c r="T13" s="197"/>
      <c r="U13" s="257"/>
      <c r="V13" s="197"/>
      <c r="W13" s="197"/>
      <c r="X13" s="197"/>
      <c r="Y13" s="137"/>
      <c r="Z13" s="137"/>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137"/>
      <c r="BW13" s="137"/>
      <c r="BX13" s="137"/>
      <c r="BY13" s="137"/>
      <c r="BZ13" s="137"/>
      <c r="CA13" s="137"/>
      <c r="CB13" s="137"/>
      <c r="CC13" s="137"/>
      <c r="CD13" s="137"/>
      <c r="CE13" s="137"/>
    </row>
    <row r="14" spans="1:256" s="84" customFormat="1" ht="45" customHeight="1">
      <c r="A14" s="54"/>
      <c r="B14" s="197" t="s">
        <v>149</v>
      </c>
      <c r="C14" s="423"/>
      <c r="D14" s="420"/>
      <c r="E14" s="426"/>
      <c r="F14" s="429"/>
      <c r="G14" s="420"/>
      <c r="H14" s="422"/>
      <c r="I14" s="400" t="s">
        <v>144</v>
      </c>
      <c r="J14" s="390">
        <v>1</v>
      </c>
      <c r="K14" s="396" t="s">
        <v>1089</v>
      </c>
      <c r="L14" s="198" t="s">
        <v>1090</v>
      </c>
      <c r="M14" s="322" t="str">
        <f>mergeValue(H14)</f>
        <v>г Тамбов</v>
      </c>
      <c r="N14" s="313"/>
      <c r="O14" s="313"/>
      <c r="P14" s="313"/>
      <c r="Q14" s="313"/>
      <c r="R14" s="322" t="str">
        <f>K14&amp;" ("&amp;L14&amp;")"</f>
        <v>г Тамбов (68701000)</v>
      </c>
      <c r="S14" s="197"/>
      <c r="T14" s="197"/>
      <c r="U14" s="257"/>
      <c r="V14" s="197"/>
      <c r="W14" s="197"/>
      <c r="X14" s="197"/>
      <c r="Y14" s="137"/>
      <c r="Z14" s="137"/>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137"/>
      <c r="BW14" s="137"/>
      <c r="BX14" s="137"/>
      <c r="BY14" s="137"/>
      <c r="BZ14" s="137"/>
      <c r="CA14" s="137"/>
      <c r="CB14" s="137"/>
      <c r="CC14" s="137"/>
      <c r="CD14" s="137"/>
      <c r="CE14" s="137"/>
    </row>
    <row r="15" spans="1:256" s="84" customFormat="1" ht="0.95" customHeight="1">
      <c r="A15" s="54"/>
      <c r="B15" s="54"/>
      <c r="C15" s="423"/>
      <c r="D15" s="420"/>
      <c r="E15" s="426"/>
      <c r="F15" s="430"/>
      <c r="G15" s="420"/>
      <c r="H15" s="422"/>
      <c r="I15" s="203" t="s">
        <v>144</v>
      </c>
      <c r="J15" s="203"/>
      <c r="K15" s="219" t="s">
        <v>144</v>
      </c>
      <c r="L15" s="240"/>
      <c r="M15" s="313"/>
      <c r="N15" s="313"/>
      <c r="O15" s="313"/>
      <c r="P15" s="313"/>
      <c r="Q15" s="322"/>
      <c r="R15" s="313"/>
      <c r="S15" s="197"/>
      <c r="T15" s="197"/>
      <c r="U15" s="257"/>
      <c r="V15" s="197"/>
      <c r="W15" s="197"/>
      <c r="X15" s="197"/>
      <c r="Y15" s="137"/>
      <c r="Z15" s="137"/>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137"/>
      <c r="BW15" s="137"/>
      <c r="BX15" s="137"/>
      <c r="BY15" s="137"/>
      <c r="BZ15" s="137"/>
      <c r="CA15" s="137"/>
      <c r="CB15" s="137"/>
      <c r="CC15" s="137"/>
      <c r="CD15" s="137"/>
      <c r="CE15" s="137"/>
    </row>
    <row r="16" spans="1:256" s="84" customFormat="1" ht="0.95" customHeight="1">
      <c r="A16" s="54"/>
      <c r="B16" s="54"/>
      <c r="C16" s="424"/>
      <c r="D16" s="420"/>
      <c r="E16" s="427"/>
      <c r="F16" s="193" t="s">
        <v>144</v>
      </c>
      <c r="G16" s="203" t="s">
        <v>144</v>
      </c>
      <c r="H16" s="219" t="s">
        <v>144</v>
      </c>
      <c r="I16" s="203" t="s">
        <v>144</v>
      </c>
      <c r="J16" s="203"/>
      <c r="K16" s="239"/>
      <c r="L16" s="240"/>
      <c r="M16" s="313"/>
      <c r="N16" s="313"/>
      <c r="O16" s="313"/>
      <c r="P16" s="313"/>
      <c r="Q16" s="322"/>
      <c r="R16" s="313"/>
      <c r="S16" s="197"/>
      <c r="T16" s="197"/>
      <c r="U16" s="257"/>
      <c r="V16" s="197"/>
      <c r="W16" s="197"/>
      <c r="X16" s="197"/>
      <c r="Y16" s="137"/>
      <c r="Z16" s="137"/>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137"/>
      <c r="BW16" s="137"/>
      <c r="BX16" s="137"/>
      <c r="BY16" s="137"/>
      <c r="BZ16" s="137"/>
      <c r="CA16" s="137"/>
      <c r="CB16" s="137"/>
      <c r="CC16" s="137"/>
      <c r="CD16" s="137"/>
      <c r="CE16" s="137"/>
    </row>
    <row r="17" spans="1:22" s="173" customFormat="1" hidden="1">
      <c r="A17" s="36"/>
      <c r="B17" s="36" t="s">
        <v>166</v>
      </c>
      <c r="C17" s="57"/>
      <c r="D17" s="193"/>
      <c r="E17" s="199" t="s">
        <v>144</v>
      </c>
      <c r="F17" s="195" t="s">
        <v>144</v>
      </c>
      <c r="G17" s="195"/>
      <c r="H17" s="195"/>
      <c r="I17" s="195" t="s">
        <v>144</v>
      </c>
      <c r="J17" s="195"/>
      <c r="K17" s="195"/>
      <c r="L17" s="196"/>
      <c r="M17" s="369"/>
      <c r="N17" s="367"/>
      <c r="O17" s="367"/>
      <c r="P17" s="367"/>
      <c r="Q17" s="368" t="s">
        <v>252</v>
      </c>
      <c r="R17" s="367"/>
      <c r="S17" s="324"/>
      <c r="T17" s="324"/>
      <c r="U17" s="324"/>
      <c r="V17" s="324"/>
    </row>
    <row r="18" spans="1:22" s="173" customFormat="1" ht="21" customHeight="1">
      <c r="A18" s="50"/>
      <c r="B18" s="36"/>
      <c r="C18" s="172"/>
      <c r="D18" s="327"/>
      <c r="E18" s="327"/>
      <c r="F18" s="327"/>
      <c r="G18" s="327"/>
      <c r="H18" s="327"/>
      <c r="I18" s="327"/>
      <c r="J18" s="327"/>
      <c r="K18" s="327"/>
      <c r="L18" s="327"/>
      <c r="M18" s="367"/>
      <c r="N18" s="367"/>
      <c r="O18" s="367"/>
      <c r="P18" s="367"/>
      <c r="Q18" s="368"/>
      <c r="R18" s="367"/>
      <c r="S18" s="324"/>
      <c r="T18" s="324"/>
      <c r="U18" s="324"/>
      <c r="V18" s="324"/>
    </row>
    <row r="19" spans="1:22" s="173" customFormat="1">
      <c r="A19" s="50"/>
      <c r="B19" s="36"/>
      <c r="C19" s="172"/>
      <c r="D19" s="36"/>
      <c r="E19" s="36"/>
      <c r="F19" s="36"/>
      <c r="G19" s="36"/>
      <c r="H19" s="36"/>
      <c r="I19" s="36"/>
      <c r="J19" s="36"/>
      <c r="K19" s="36"/>
      <c r="L19" s="36"/>
      <c r="M19" s="322"/>
      <c r="N19" s="322"/>
      <c r="O19" s="322"/>
      <c r="P19" s="322"/>
      <c r="Q19" s="323"/>
      <c r="R19" s="322"/>
      <c r="S19" s="324"/>
      <c r="T19" s="324"/>
      <c r="U19" s="324"/>
      <c r="V19" s="324"/>
    </row>
    <row r="20" spans="1:22" s="173" customFormat="1" ht="0.75" customHeight="1">
      <c r="A20" s="50"/>
      <c r="B20" s="36"/>
      <c r="C20" s="172"/>
      <c r="D20" s="36"/>
      <c r="E20" s="36"/>
      <c r="F20" s="36"/>
      <c r="G20" s="36"/>
      <c r="H20" s="36"/>
      <c r="I20" s="36"/>
      <c r="J20" s="36"/>
      <c r="K20" s="36"/>
      <c r="L20" s="36"/>
      <c r="M20" s="322"/>
      <c r="N20" s="322"/>
      <c r="O20" s="322"/>
      <c r="P20" s="322"/>
      <c r="Q20" s="323"/>
      <c r="R20" s="322"/>
      <c r="S20" s="324"/>
      <c r="T20" s="324"/>
      <c r="U20" s="324"/>
      <c r="V20" s="324"/>
    </row>
    <row r="21" spans="1:22" s="177" customFormat="1" ht="10.5">
      <c r="A21" s="176"/>
      <c r="C21" s="178"/>
      <c r="D21" s="188"/>
      <c r="E21" s="188"/>
      <c r="M21" s="322"/>
      <c r="N21" s="322"/>
      <c r="O21" s="322"/>
      <c r="P21" s="322"/>
      <c r="Q21" s="323"/>
      <c r="R21" s="322"/>
      <c r="S21" s="324"/>
      <c r="T21" s="324"/>
      <c r="U21" s="324"/>
      <c r="V21" s="324"/>
    </row>
    <row r="22" spans="1:22" s="177" customFormat="1" ht="10.5">
      <c r="A22" s="176"/>
      <c r="C22" s="178"/>
      <c r="D22" s="188"/>
      <c r="E22" s="188"/>
      <c r="M22" s="322"/>
      <c r="N22" s="322"/>
      <c r="O22" s="322"/>
      <c r="P22" s="322"/>
      <c r="Q22" s="323"/>
      <c r="R22" s="322"/>
      <c r="S22" s="324"/>
      <c r="T22" s="324"/>
      <c r="U22" s="324"/>
      <c r="V22" s="324"/>
    </row>
  </sheetData>
  <sheetProtection algorithmName="SHA-512" hashValue="L3mHIlu/mzjOBKQwhOpUKyxlD41S1wVNH8LPSDArodzz0DelOye6FN3yAGr40y6V4hafx/GnZwF/9uKNu5Qd/Q==" saltValue="idozp/UM62FDGkXZyIj3uQ==" spinCount="100000"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0" sqref="M30"/>
    </sheetView>
  </sheetViews>
  <sheetFormatPr defaultRowHeight="15"/>
  <cols>
    <col min="1" max="1" width="6.42578125" style="225" hidden="1" customWidth="1"/>
    <col min="2" max="2" width="2" style="225" hidden="1" customWidth="1"/>
    <col min="3" max="3" width="3.7109375" style="225" customWidth="1"/>
    <col min="4" max="4" width="4.28515625" style="225" customWidth="1"/>
    <col min="5" max="5" width="45" style="225" customWidth="1"/>
    <col min="6" max="6" width="6.42578125" style="225" bestFit="1" customWidth="1"/>
    <col min="7" max="7" width="4.42578125" style="225" customWidth="1"/>
    <col min="8" max="8" width="5.5703125" style="225" customWidth="1"/>
    <col min="9" max="9" width="52.85546875" style="225" customWidth="1"/>
    <col min="10" max="10" width="7" style="225" bestFit="1" customWidth="1"/>
    <col min="11" max="11" width="3.7109375" style="225" bestFit="1" customWidth="1"/>
    <col min="12" max="12" width="6.28515625" style="225" bestFit="1" customWidth="1"/>
    <col min="13" max="13" width="61" style="225" customWidth="1"/>
    <col min="14" max="15" width="9.140625" style="226"/>
    <col min="16" max="16" width="9.140625" style="258"/>
    <col min="17" max="38" width="9.140625" style="226"/>
    <col min="39" max="16384" width="9.140625" style="225"/>
  </cols>
  <sheetData>
    <row r="1" spans="1:38" hidden="1"/>
    <row r="2" spans="1:38" hidden="1"/>
    <row r="3" spans="1:38" ht="10.5" customHeight="1"/>
    <row r="4" spans="1:38" ht="27" customHeight="1">
      <c r="A4" s="227"/>
      <c r="B4" s="227"/>
      <c r="D4" s="433"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4"/>
      <c r="F4" s="434"/>
      <c r="G4" s="434"/>
      <c r="H4" s="434"/>
      <c r="I4" s="435"/>
      <c r="J4" s="226"/>
      <c r="K4" s="226"/>
      <c r="L4" s="226"/>
      <c r="M4" s="226"/>
    </row>
    <row r="5" spans="1:38" s="229" customFormat="1" ht="15.75">
      <c r="A5" s="227"/>
      <c r="B5" s="227"/>
      <c r="C5" s="227"/>
      <c r="D5" s="436" t="str">
        <f>IF(org=0,"Не определено",org)</f>
        <v>МУП "Тамбовтеплосервис"</v>
      </c>
      <c r="E5" s="437"/>
      <c r="F5" s="437"/>
      <c r="G5" s="437"/>
      <c r="H5" s="437"/>
      <c r="I5" s="438"/>
      <c r="J5" s="228"/>
      <c r="K5" s="228"/>
      <c r="L5" s="228"/>
      <c r="M5" s="228"/>
      <c r="N5" s="228"/>
      <c r="O5" s="228"/>
      <c r="P5" s="259"/>
      <c r="Q5" s="228"/>
      <c r="R5" s="228"/>
      <c r="S5" s="228"/>
      <c r="T5" s="228"/>
      <c r="U5" s="228"/>
      <c r="V5" s="228"/>
      <c r="W5" s="228"/>
      <c r="X5" s="228"/>
      <c r="Y5" s="228"/>
      <c r="Z5" s="228"/>
      <c r="AA5" s="228"/>
      <c r="AB5" s="228"/>
      <c r="AC5" s="228"/>
      <c r="AD5" s="228"/>
      <c r="AE5" s="228"/>
      <c r="AF5" s="228"/>
      <c r="AG5" s="228"/>
      <c r="AH5" s="228"/>
      <c r="AI5" s="228"/>
      <c r="AJ5" s="228"/>
      <c r="AK5" s="228"/>
      <c r="AL5" s="228"/>
    </row>
    <row r="6" spans="1:38" s="230" customFormat="1" ht="3" customHeight="1">
      <c r="A6" s="441"/>
      <c r="B6" s="441"/>
      <c r="C6" s="441"/>
      <c r="D6" s="441"/>
      <c r="E6" s="441"/>
      <c r="F6" s="441"/>
      <c r="G6" s="72"/>
      <c r="H6" s="72"/>
      <c r="I6" s="72"/>
      <c r="J6" s="72"/>
      <c r="K6" s="72"/>
      <c r="N6" s="231"/>
      <c r="O6" s="231"/>
      <c r="P6" s="260"/>
      <c r="Q6" s="231"/>
      <c r="R6" s="231"/>
      <c r="S6" s="231"/>
      <c r="T6" s="231"/>
      <c r="U6" s="231"/>
      <c r="V6" s="231"/>
      <c r="W6" s="231"/>
      <c r="X6" s="231"/>
      <c r="Y6" s="231"/>
      <c r="Z6" s="231"/>
      <c r="AA6" s="231"/>
      <c r="AB6" s="231"/>
      <c r="AC6" s="231"/>
      <c r="AD6" s="231"/>
      <c r="AE6" s="231"/>
      <c r="AF6" s="231"/>
      <c r="AG6" s="231"/>
      <c r="AH6" s="231"/>
      <c r="AI6" s="231"/>
      <c r="AJ6" s="231"/>
      <c r="AK6" s="231"/>
      <c r="AL6" s="231"/>
    </row>
    <row r="7" spans="1:38" ht="3.75" customHeight="1">
      <c r="A7" s="441"/>
      <c r="B7" s="441"/>
      <c r="C7" s="441"/>
      <c r="D7" s="441"/>
      <c r="E7" s="441"/>
      <c r="F7" s="441"/>
    </row>
    <row r="8" spans="1:38" ht="0.2" customHeight="1">
      <c r="B8" s="440"/>
      <c r="C8" s="440"/>
      <c r="D8" s="440"/>
      <c r="E8" s="439"/>
      <c r="F8" s="439"/>
    </row>
    <row r="9" spans="1:38" ht="0.2" customHeight="1">
      <c r="B9" s="440"/>
      <c r="C9" s="440"/>
      <c r="D9" s="440"/>
      <c r="E9" s="439"/>
      <c r="F9" s="439"/>
    </row>
    <row r="10" spans="1:38" ht="0.2" customHeight="1">
      <c r="B10" s="440"/>
      <c r="C10" s="440"/>
      <c r="D10" s="440"/>
      <c r="E10" s="439"/>
      <c r="F10" s="439"/>
    </row>
    <row r="11" spans="1:38" ht="6" hidden="1" customHeight="1">
      <c r="B11" s="440"/>
      <c r="C11" s="440"/>
      <c r="D11" s="440"/>
      <c r="E11" s="439"/>
      <c r="F11" s="439"/>
    </row>
    <row r="12" spans="1:38" ht="20.25" hidden="1" customHeight="1">
      <c r="A12" s="181"/>
      <c r="B12" s="440"/>
      <c r="C12" s="440"/>
      <c r="D12" s="440"/>
      <c r="E12" s="389"/>
      <c r="F12" s="181"/>
      <c r="G12" s="389"/>
      <c r="H12" s="389"/>
      <c r="I12" s="181"/>
      <c r="J12" s="181"/>
      <c r="K12" s="389"/>
    </row>
    <row r="13" spans="1:38" ht="20.25" hidden="1" customHeight="1">
      <c r="B13" s="440"/>
      <c r="C13" s="440"/>
      <c r="D13" s="440"/>
      <c r="E13" s="389"/>
      <c r="F13" s="391"/>
      <c r="G13" s="181"/>
      <c r="H13" s="181"/>
      <c r="I13" s="181"/>
      <c r="J13" s="181"/>
      <c r="K13" s="389"/>
    </row>
    <row r="14" spans="1:38" ht="6" hidden="1" customHeight="1">
      <c r="B14" s="442"/>
      <c r="C14" s="442"/>
      <c r="D14" s="442"/>
      <c r="E14" s="182"/>
      <c r="F14" s="181"/>
      <c r="G14" s="181"/>
      <c r="H14" s="181"/>
      <c r="I14" s="181"/>
      <c r="J14" s="181"/>
      <c r="K14" s="389"/>
    </row>
    <row r="15" spans="1:38" ht="3" customHeight="1"/>
    <row r="16" spans="1:38" ht="0.2" customHeight="1"/>
    <row r="17" spans="1:38" s="229" customFormat="1" ht="0.2" customHeight="1">
      <c r="A17" s="232"/>
      <c r="B17" s="232"/>
      <c r="C17" s="232"/>
      <c r="D17" s="232"/>
      <c r="E17" s="232"/>
      <c r="F17" s="232"/>
      <c r="G17" s="232"/>
      <c r="H17" s="232"/>
      <c r="I17" s="232"/>
      <c r="J17" s="232"/>
      <c r="K17" s="232"/>
      <c r="L17" s="232"/>
      <c r="M17" s="230"/>
      <c r="N17" s="228"/>
      <c r="O17" s="228"/>
      <c r="P17" s="259"/>
      <c r="Q17" s="228"/>
      <c r="R17" s="228"/>
      <c r="S17" s="228"/>
      <c r="T17" s="228"/>
      <c r="U17" s="228"/>
      <c r="V17" s="228"/>
      <c r="W17" s="228"/>
      <c r="X17" s="228"/>
      <c r="Y17" s="228"/>
      <c r="Z17" s="228"/>
      <c r="AA17" s="228"/>
      <c r="AB17" s="228"/>
      <c r="AC17" s="228"/>
      <c r="AD17" s="228"/>
      <c r="AE17" s="228"/>
      <c r="AF17" s="228"/>
      <c r="AG17" s="228"/>
      <c r="AH17" s="228"/>
      <c r="AI17" s="228"/>
      <c r="AJ17" s="228"/>
      <c r="AK17" s="228"/>
      <c r="AL17" s="228"/>
    </row>
    <row r="18" spans="1:38" ht="23.25" customHeight="1">
      <c r="A18" s="431"/>
      <c r="B18" s="181"/>
      <c r="C18" s="181"/>
      <c r="D18" s="432" t="s">
        <v>116</v>
      </c>
      <c r="E18" s="432"/>
      <c r="F18" s="449" t="s">
        <v>202</v>
      </c>
      <c r="G18" s="449"/>
      <c r="H18" s="449"/>
      <c r="I18" s="449"/>
      <c r="J18" s="449" t="s">
        <v>334</v>
      </c>
      <c r="K18" s="449"/>
      <c r="L18" s="449"/>
      <c r="M18" s="449"/>
    </row>
    <row r="19" spans="1:38" ht="23.25" customHeight="1">
      <c r="A19" s="431"/>
      <c r="B19" s="183"/>
      <c r="C19" s="184"/>
      <c r="D19" s="393" t="s">
        <v>25</v>
      </c>
      <c r="E19" s="393" t="s">
        <v>148</v>
      </c>
      <c r="F19" s="393" t="s">
        <v>143</v>
      </c>
      <c r="G19" s="456" t="s">
        <v>25</v>
      </c>
      <c r="H19" s="457"/>
      <c r="I19" s="393" t="s">
        <v>148</v>
      </c>
      <c r="J19" s="393" t="s">
        <v>143</v>
      </c>
      <c r="K19" s="456" t="s">
        <v>25</v>
      </c>
      <c r="L19" s="457"/>
      <c r="M19" s="393" t="s">
        <v>148</v>
      </c>
    </row>
    <row r="20" spans="1:38" s="186" customFormat="1" ht="14.25" customHeight="1">
      <c r="A20" s="92"/>
      <c r="B20" s="92"/>
      <c r="C20" s="92"/>
      <c r="D20" s="201" t="s">
        <v>26</v>
      </c>
      <c r="E20" s="201" t="s">
        <v>0</v>
      </c>
      <c r="F20" s="201" t="s">
        <v>1</v>
      </c>
      <c r="G20" s="454" t="s">
        <v>2</v>
      </c>
      <c r="H20" s="455"/>
      <c r="I20" s="201" t="s">
        <v>12</v>
      </c>
      <c r="J20" s="201" t="s">
        <v>13</v>
      </c>
      <c r="K20" s="454" t="s">
        <v>31</v>
      </c>
      <c r="L20" s="455"/>
      <c r="M20" s="201" t="s">
        <v>32</v>
      </c>
      <c r="N20" s="200"/>
      <c r="O20" s="226"/>
      <c r="P20" s="261"/>
      <c r="Q20" s="200"/>
      <c r="R20" s="200"/>
      <c r="S20" s="200"/>
      <c r="T20" s="200"/>
      <c r="U20" s="200"/>
      <c r="V20" s="200"/>
      <c r="W20" s="200"/>
      <c r="X20" s="200"/>
      <c r="Y20" s="200"/>
      <c r="Z20" s="200"/>
      <c r="AA20" s="200"/>
      <c r="AB20" s="200"/>
      <c r="AC20" s="200"/>
      <c r="AD20" s="200"/>
      <c r="AE20" s="200"/>
      <c r="AF20" s="200"/>
      <c r="AG20" s="200"/>
      <c r="AH20" s="200"/>
      <c r="AI20" s="200"/>
      <c r="AJ20" s="200"/>
      <c r="AK20" s="200"/>
      <c r="AL20" s="200"/>
    </row>
    <row r="21" spans="1:38" hidden="1">
      <c r="A21" s="233"/>
      <c r="B21" s="185"/>
      <c r="C21" s="185"/>
      <c r="D21" s="210"/>
      <c r="E21" s="211"/>
      <c r="F21" s="212"/>
      <c r="G21" s="211"/>
      <c r="H21" s="211"/>
      <c r="I21" s="212"/>
      <c r="J21" s="212"/>
      <c r="K21" s="213"/>
      <c r="L21" s="211"/>
      <c r="M21" s="214"/>
    </row>
    <row r="22" spans="1:38" ht="45" customHeight="1">
      <c r="A22" s="74"/>
      <c r="B22" s="74"/>
      <c r="C22" s="57"/>
      <c r="D22" s="448" t="s">
        <v>26</v>
      </c>
      <c r="E22" s="443" t="s">
        <v>357</v>
      </c>
      <c r="F22" s="446" t="s">
        <v>18</v>
      </c>
      <c r="G22" s="450"/>
      <c r="H22" s="420">
        <v>1</v>
      </c>
      <c r="I22" s="452" t="s">
        <v>1094</v>
      </c>
      <c r="J22" s="446" t="s">
        <v>18</v>
      </c>
      <c r="K22" s="207" t="s">
        <v>144</v>
      </c>
      <c r="L22" s="392" t="s">
        <v>26</v>
      </c>
      <c r="M22" s="401" t="s">
        <v>1095</v>
      </c>
      <c r="X22" s="226">
        <v>4189707</v>
      </c>
      <c r="Y22" s="226" t="s">
        <v>145</v>
      </c>
      <c r="Z22" s="226">
        <v>1705000</v>
      </c>
    </row>
    <row r="23" spans="1:38" ht="15" hidden="1" customHeight="1">
      <c r="A23" s="74"/>
      <c r="B23" s="74"/>
      <c r="C23" s="89"/>
      <c r="D23" s="448"/>
      <c r="E23" s="444"/>
      <c r="F23" s="447"/>
      <c r="G23" s="451"/>
      <c r="H23" s="420"/>
      <c r="I23" s="453"/>
      <c r="J23" s="447"/>
      <c r="K23" s="193" t="s">
        <v>144</v>
      </c>
      <c r="L23" s="203"/>
      <c r="M23" s="222" t="s">
        <v>144</v>
      </c>
    </row>
    <row r="24" spans="1:38" ht="15" hidden="1" customHeight="1">
      <c r="A24" s="74"/>
      <c r="B24" s="74"/>
      <c r="C24" s="89"/>
      <c r="D24" s="448"/>
      <c r="E24" s="445"/>
      <c r="F24" s="447"/>
      <c r="G24" s="193"/>
      <c r="H24" s="203"/>
      <c r="I24" s="199" t="s">
        <v>144</v>
      </c>
      <c r="J24" s="203"/>
      <c r="K24" s="203" t="s">
        <v>144</v>
      </c>
      <c r="L24" s="203"/>
      <c r="M24" s="204"/>
    </row>
    <row r="25" spans="1:38" ht="15" hidden="1" customHeight="1">
      <c r="A25" s="234"/>
      <c r="B25" s="205"/>
      <c r="C25" s="419"/>
      <c r="D25" s="193"/>
      <c r="E25" s="194" t="s">
        <v>144</v>
      </c>
      <c r="F25" s="203"/>
      <c r="G25" s="203"/>
      <c r="H25" s="203"/>
      <c r="I25" s="203"/>
      <c r="J25" s="203"/>
      <c r="K25" s="203" t="s">
        <v>144</v>
      </c>
      <c r="L25" s="203"/>
      <c r="M25" s="204"/>
    </row>
    <row r="26" spans="1:38" ht="15" customHeight="1">
      <c r="C26" s="419"/>
      <c r="D26" s="238"/>
      <c r="E26" s="238"/>
      <c r="F26" s="238"/>
      <c r="G26" s="238"/>
      <c r="H26" s="238"/>
      <c r="I26" s="238"/>
      <c r="J26" s="238"/>
      <c r="K26" s="238" t="s">
        <v>144</v>
      </c>
      <c r="L26" s="238"/>
      <c r="M26" s="238"/>
    </row>
    <row r="27" spans="1:38" ht="37.5" customHeight="1"/>
  </sheetData>
  <sheetProtection algorithmName="SHA-512" hashValue="h3rvryAoBaQBGiE4eUB+tzqd1bpRVavaNrbWGuQw/tC2bc3G2oasHs9qTc0rozsZ5gH6/3pgh6TQ/vdUQ54B+w==" saltValue="pXtcGVuonCaVXvkTV1Fjxg=="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50" hidden="1" customWidth="1"/>
    <col min="2" max="2" width="9.140625" style="36" hidden="1" customWidth="1"/>
    <col min="3" max="3" width="3.7109375" style="55" customWidth="1"/>
    <col min="4" max="4" width="9.7109375" style="36" customWidth="1"/>
    <col min="5" max="5" width="37.7109375" style="36" customWidth="1"/>
    <col min="6" max="6" width="66.85546875" style="36" customWidth="1"/>
    <col min="7" max="7" width="116" style="36" customWidth="1"/>
    <col min="8" max="8" width="93.42578125" style="197" customWidth="1"/>
    <col min="9" max="17" width="10.5703125" style="36"/>
    <col min="18" max="18" width="10.5703125" style="256"/>
    <col min="19" max="16384" width="10.5703125" style="36"/>
  </cols>
  <sheetData>
    <row r="1" spans="3:21" s="197" customFormat="1" ht="15" hidden="1" customHeight="1">
      <c r="C1" s="244"/>
      <c r="G1" s="197">
        <v>4</v>
      </c>
      <c r="R1" s="257"/>
    </row>
    <row r="2" spans="3:21" s="197" customFormat="1" ht="15" hidden="1" customHeight="1">
      <c r="C2" s="244"/>
      <c r="R2" s="257"/>
    </row>
    <row r="3" spans="3:21" s="197" customFormat="1" ht="15" hidden="1" customHeight="1">
      <c r="C3" s="244"/>
      <c r="R3" s="257"/>
    </row>
    <row r="4" spans="3:21" ht="11.25" customHeight="1">
      <c r="C4" s="89"/>
      <c r="D4" s="90"/>
      <c r="E4" s="90"/>
      <c r="F4" s="90"/>
      <c r="G4" s="90"/>
    </row>
    <row r="5" spans="3:21">
      <c r="C5" s="89"/>
      <c r="D5" s="459" t="s">
        <v>258</v>
      </c>
      <c r="E5" s="459"/>
      <c r="F5" s="459"/>
      <c r="G5" s="459"/>
      <c r="H5" s="246"/>
    </row>
    <row r="6" spans="3:21" ht="15" customHeight="1">
      <c r="C6" s="89"/>
      <c r="D6" s="460" t="str">
        <f>IF(org=0,"Не определено",org)</f>
        <v>МУП "Тамбовтеплосервис"</v>
      </c>
      <c r="E6" s="460"/>
      <c r="F6" s="460"/>
      <c r="G6" s="460"/>
      <c r="H6" s="246"/>
    </row>
    <row r="7" spans="3:21" s="386" customFormat="1">
      <c r="D7" s="371"/>
      <c r="E7" s="330"/>
      <c r="F7" s="330"/>
      <c r="G7" s="330"/>
      <c r="U7" s="263"/>
    </row>
    <row r="8" spans="3:21" s="74" customFormat="1">
      <c r="C8" s="137">
        <v>22</v>
      </c>
      <c r="D8" s="461" t="s">
        <v>244</v>
      </c>
      <c r="E8" s="462"/>
      <c r="F8" s="462"/>
      <c r="G8" s="463"/>
      <c r="U8" s="268"/>
    </row>
    <row r="9" spans="3:21" ht="11.25" customHeight="1">
      <c r="D9" s="464" t="s">
        <v>233</v>
      </c>
      <c r="E9" s="464"/>
      <c r="F9" s="464"/>
      <c r="G9" s="465" t="s">
        <v>234</v>
      </c>
    </row>
    <row r="10" spans="3:21" ht="11.25" customHeight="1">
      <c r="D10" s="394" t="s">
        <v>25</v>
      </c>
      <c r="E10" s="348" t="s">
        <v>257</v>
      </c>
      <c r="F10" s="349" t="s">
        <v>223</v>
      </c>
      <c r="G10" s="466"/>
    </row>
    <row r="11" spans="3:21" ht="12" customHeight="1">
      <c r="D11" s="366" t="s">
        <v>26</v>
      </c>
      <c r="E11" s="350">
        <v>2</v>
      </c>
      <c r="F11" s="351">
        <v>3</v>
      </c>
      <c r="G11" s="352">
        <v>4</v>
      </c>
    </row>
    <row r="12" spans="3:21">
      <c r="D12" s="344">
        <v>1</v>
      </c>
      <c r="E12" s="354" t="s">
        <v>259</v>
      </c>
      <c r="F12" s="381" t="str">
        <f>IF(form_up_date="","",form_up_date)</f>
        <v>16.10.2020</v>
      </c>
      <c r="G12" s="383" t="s">
        <v>260</v>
      </c>
    </row>
    <row r="13" spans="3:21" ht="45">
      <c r="D13" s="344" t="s">
        <v>271</v>
      </c>
      <c r="E13" s="354" t="s">
        <v>261</v>
      </c>
      <c r="F13" s="381" t="s">
        <v>1095</v>
      </c>
      <c r="G13" s="355" t="s">
        <v>333</v>
      </c>
    </row>
    <row r="14" spans="3:21" ht="22.5">
      <c r="D14" s="344" t="s">
        <v>272</v>
      </c>
      <c r="E14" s="354" t="s">
        <v>262</v>
      </c>
      <c r="F14" s="381" t="s">
        <v>357</v>
      </c>
      <c r="G14" s="383" t="s">
        <v>263</v>
      </c>
    </row>
    <row r="15" spans="3:21" ht="22.5">
      <c r="D15" s="344" t="s">
        <v>273</v>
      </c>
      <c r="E15" s="354" t="s">
        <v>264</v>
      </c>
      <c r="F15" s="382" t="s">
        <v>265</v>
      </c>
      <c r="G15" s="355"/>
    </row>
    <row r="16" spans="3:21">
      <c r="D16" s="353" t="str">
        <f>D15&amp;".1"</f>
        <v>4.1.1</v>
      </c>
      <c r="E16" s="356" t="s">
        <v>3</v>
      </c>
      <c r="F16" s="381" t="str">
        <f>IF(region_name="","",region_name)</f>
        <v>Тамбовская область</v>
      </c>
      <c r="G16" s="383" t="s">
        <v>266</v>
      </c>
    </row>
    <row r="17" spans="4:7" ht="22.5">
      <c r="D17" s="344" t="s">
        <v>274</v>
      </c>
      <c r="E17" s="357" t="s">
        <v>267</v>
      </c>
      <c r="F17" s="381" t="s">
        <v>1089</v>
      </c>
      <c r="G17" s="385" t="s">
        <v>268</v>
      </c>
    </row>
    <row r="18" spans="4:7" ht="56.25">
      <c r="D18" s="344" t="s">
        <v>275</v>
      </c>
      <c r="E18" s="358" t="s">
        <v>269</v>
      </c>
      <c r="F18" s="381" t="s">
        <v>1097</v>
      </c>
      <c r="G18" s="365" t="s">
        <v>332</v>
      </c>
    </row>
    <row r="19" spans="4:7">
      <c r="D19" s="359"/>
      <c r="E19" s="360"/>
      <c r="F19" s="361"/>
      <c r="G19" s="362"/>
    </row>
    <row r="20" spans="4:7">
      <c r="D20" s="363"/>
      <c r="E20" s="458" t="s">
        <v>270</v>
      </c>
      <c r="F20" s="458"/>
      <c r="G20" s="364"/>
    </row>
  </sheetData>
  <sheetProtection algorithmName="SHA-512" hashValue="BHF19bdhoieI0G4CqfH0Y3103etgj2rewgMvi7rVcM6fxcFbOdu1mv61n80P4y+bUMHyEQppHSi22PL6A61RFA==" saltValue="NimiRr8wzYQ3Eq26O7Atr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7" zoomScaleNormal="100" workbookViewId="0">
      <selection activeCell="G18" sqref="G18"/>
    </sheetView>
  </sheetViews>
  <sheetFormatPr defaultColWidth="10.5703125" defaultRowHeight="15"/>
  <cols>
    <col min="1" max="1" width="9.140625" style="50" hidden="1" customWidth="1"/>
    <col min="2" max="2" width="9.140625" style="36" hidden="1" customWidth="1"/>
    <col min="3" max="3" width="4.7109375" style="55" customWidth="1"/>
    <col min="4" max="4" width="6.28515625" style="36" customWidth="1"/>
    <col min="5" max="5" width="36.7109375" style="36" customWidth="1"/>
    <col min="6" max="6" width="9.5703125" style="36" customWidth="1"/>
    <col min="7" max="7" width="40.7109375" style="36" customWidth="1"/>
    <col min="8" max="8" width="93.42578125" style="197" customWidth="1"/>
    <col min="9" max="17" width="10.5703125" style="36"/>
    <col min="18" max="18" width="10.5703125" style="256"/>
    <col min="19" max="16384" width="10.5703125" style="36"/>
  </cols>
  <sheetData>
    <row r="1" spans="1:18" s="197" customFormat="1" ht="15" hidden="1" customHeight="1">
      <c r="C1" s="244"/>
      <c r="G1" s="197">
        <v>4</v>
      </c>
      <c r="R1" s="257"/>
    </row>
    <row r="2" spans="1:18" ht="67.5" hidden="1">
      <c r="D2" s="344"/>
      <c r="E2" s="379"/>
      <c r="F2" s="346" t="s">
        <v>74</v>
      </c>
      <c r="G2" s="345"/>
      <c r="H2" s="337" t="s">
        <v>346</v>
      </c>
    </row>
    <row r="3" spans="1:18" s="197" customFormat="1" ht="15" hidden="1" customHeight="1">
      <c r="C3" s="244"/>
      <c r="R3" s="257"/>
    </row>
    <row r="4" spans="1:18" ht="11.25" customHeight="1">
      <c r="C4" s="89"/>
      <c r="D4" s="90"/>
      <c r="E4" s="90"/>
      <c r="F4" s="90"/>
      <c r="G4" s="90"/>
    </row>
    <row r="5" spans="1:18" ht="36.75" customHeight="1">
      <c r="C5" s="89"/>
      <c r="D5" s="45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59"/>
      <c r="F5" s="459"/>
      <c r="G5" s="459"/>
      <c r="H5" s="246"/>
    </row>
    <row r="6" spans="1:18" ht="15" customHeight="1">
      <c r="C6" s="89"/>
      <c r="D6" s="460" t="str">
        <f>IF(org=0,"Не определено",org)</f>
        <v>МУП "Тамбовтеплосервис"</v>
      </c>
      <c r="E6" s="460"/>
      <c r="F6" s="460"/>
      <c r="G6" s="460"/>
      <c r="H6" s="246"/>
    </row>
    <row r="7" spans="1:18" ht="11.25" customHeight="1">
      <c r="C7" s="89"/>
      <c r="D7" s="90"/>
      <c r="E7" s="90"/>
      <c r="F7" s="90"/>
      <c r="G7" s="246">
        <v>22</v>
      </c>
    </row>
    <row r="8" spans="1:18" ht="135">
      <c r="C8" s="89"/>
      <c r="D8" s="420" t="s">
        <v>25</v>
      </c>
      <c r="E8" s="468" t="s">
        <v>257</v>
      </c>
      <c r="F8" s="468" t="s">
        <v>159</v>
      </c>
      <c r="G8" s="339" t="s">
        <v>1096</v>
      </c>
      <c r="H8" s="467" t="s">
        <v>234</v>
      </c>
    </row>
    <row r="9" spans="1:18" ht="21" customHeight="1">
      <c r="C9" s="89"/>
      <c r="D9" s="420"/>
      <c r="E9" s="468"/>
      <c r="F9" s="468"/>
      <c r="G9" s="340" t="s">
        <v>223</v>
      </c>
      <c r="H9" s="464"/>
    </row>
    <row r="10" spans="1:18" ht="11.25" hidden="1" customHeight="1">
      <c r="C10" s="89"/>
      <c r="D10" s="92" t="s">
        <v>26</v>
      </c>
      <c r="E10" s="92" t="s">
        <v>0</v>
      </c>
      <c r="F10" s="92" t="s">
        <v>1</v>
      </c>
      <c r="G10" s="245" t="str">
        <f>G1&amp;".1"</f>
        <v>4.1</v>
      </c>
      <c r="H10" s="337"/>
    </row>
    <row r="11" spans="1:18" ht="22.5">
      <c r="A11" s="36"/>
      <c r="C11" s="57"/>
      <c r="D11" s="191">
        <v>1</v>
      </c>
      <c r="E11" s="242" t="s">
        <v>160</v>
      </c>
      <c r="F11" s="191" t="s">
        <v>255</v>
      </c>
      <c r="G11" s="341">
        <v>1</v>
      </c>
      <c r="H11" s="337" t="s">
        <v>341</v>
      </c>
    </row>
    <row r="12" spans="1:18" ht="22.5">
      <c r="A12" s="36"/>
      <c r="C12" s="57"/>
      <c r="D12" s="191">
        <v>2</v>
      </c>
      <c r="E12" s="243" t="s">
        <v>161</v>
      </c>
      <c r="F12" s="276" t="s">
        <v>255</v>
      </c>
      <c r="G12" s="341">
        <v>0</v>
      </c>
      <c r="H12" s="337" t="s">
        <v>342</v>
      </c>
    </row>
    <row r="13" spans="1:18" ht="22.5">
      <c r="A13" s="36"/>
      <c r="C13" s="57"/>
      <c r="D13" s="191">
        <v>3</v>
      </c>
      <c r="E13" s="243" t="s">
        <v>171</v>
      </c>
      <c r="F13" s="276" t="s">
        <v>255</v>
      </c>
      <c r="G13" s="341">
        <v>0</v>
      </c>
      <c r="H13" s="337" t="s">
        <v>343</v>
      </c>
    </row>
    <row r="14" spans="1:18" ht="45">
      <c r="A14" s="36"/>
      <c r="C14" s="57"/>
      <c r="D14" s="276">
        <v>4</v>
      </c>
      <c r="E14" s="278" t="s">
        <v>254</v>
      </c>
      <c r="F14" s="276" t="s">
        <v>265</v>
      </c>
      <c r="G14" s="375"/>
      <c r="H14" s="337" t="s">
        <v>344</v>
      </c>
    </row>
    <row r="15" spans="1:18" ht="90">
      <c r="A15" s="36"/>
      <c r="C15" s="57"/>
      <c r="D15" s="276">
        <v>5</v>
      </c>
      <c r="E15" s="278" t="s">
        <v>340</v>
      </c>
      <c r="F15" s="276" t="s">
        <v>74</v>
      </c>
      <c r="G15" s="342">
        <f>SUM(G16:G18)</f>
        <v>49.796999999999997</v>
      </c>
      <c r="H15" s="337" t="s">
        <v>345</v>
      </c>
    </row>
    <row r="16" spans="1:18" ht="15" hidden="1" customHeight="1">
      <c r="D16" s="90" t="s">
        <v>256</v>
      </c>
      <c r="E16" s="241"/>
      <c r="F16" s="90"/>
      <c r="G16" s="90"/>
    </row>
    <row r="17" spans="1:18" ht="67.5">
      <c r="C17" s="172"/>
      <c r="D17" s="344" t="s">
        <v>283</v>
      </c>
      <c r="E17" s="378" t="s">
        <v>1095</v>
      </c>
      <c r="F17" s="376" t="s">
        <v>74</v>
      </c>
      <c r="G17" s="345">
        <v>49.796999999999997</v>
      </c>
      <c r="H17" s="337" t="s">
        <v>346</v>
      </c>
    </row>
    <row r="18" spans="1:18" ht="11.25">
      <c r="A18" s="36"/>
      <c r="C18" s="36"/>
      <c r="D18" s="295"/>
      <c r="E18" s="199" t="s">
        <v>347</v>
      </c>
      <c r="F18" s="338"/>
      <c r="G18" s="338"/>
      <c r="H18" s="343"/>
      <c r="R18" s="36"/>
    </row>
  </sheetData>
  <sheetProtection algorithmName="SHA-512" hashValue="dee9cD7vDCD6jTYQM7FCEHUA3fFu1SnDxIo5D3cLoLJR+ZWxz70y7oWV6TLQmPnAF59eIwkWwGBxTM7gLRynSw==" saltValue="XuJoxo+aIQjGrH9VAPNKbQ==" spinCount="100000"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25" hidden="1" customWidth="1"/>
    <col min="3" max="3" width="3.7109375" style="60" customWidth="1"/>
    <col min="4" max="4" width="6.28515625" style="25" customWidth="1"/>
    <col min="5" max="5" width="73.7109375" style="25" customWidth="1"/>
    <col min="6" max="20" width="9.140625" style="25"/>
    <col min="21" max="21" width="9.140625" style="266"/>
    <col min="22" max="16384" width="9.140625" style="25"/>
  </cols>
  <sheetData>
    <row r="1" spans="3:21" s="96" customFormat="1" hidden="1">
      <c r="C1" s="95"/>
      <c r="U1" s="265"/>
    </row>
    <row r="2" spans="3:21" s="96" customFormat="1" hidden="1">
      <c r="C2" s="95"/>
      <c r="U2" s="265"/>
    </row>
    <row r="3" spans="3:21" s="96" customFormat="1" hidden="1">
      <c r="C3" s="95"/>
      <c r="U3" s="265"/>
    </row>
    <row r="4" spans="3:21" s="96" customFormat="1" hidden="1">
      <c r="C4" s="95"/>
      <c r="U4" s="265"/>
    </row>
    <row r="5" spans="3:21" s="96" customFormat="1" hidden="1">
      <c r="C5" s="95"/>
      <c r="U5" s="265"/>
    </row>
    <row r="6" spans="3:21" s="96" customFormat="1" ht="10.5" customHeight="1">
      <c r="C6" s="97"/>
      <c r="D6" s="98"/>
      <c r="E6" s="98"/>
      <c r="U6" s="265"/>
    </row>
    <row r="7" spans="3:21" s="96" customFormat="1" ht="20.100000000000001" customHeight="1">
      <c r="C7" s="97"/>
      <c r="D7" s="469" t="s">
        <v>162</v>
      </c>
      <c r="E7" s="469"/>
      <c r="U7" s="265"/>
    </row>
    <row r="8" spans="3:21" s="96" customFormat="1" ht="15" customHeight="1">
      <c r="C8" s="97"/>
      <c r="D8" s="470" t="str">
        <f>IF(org=0,"Не определено",org)</f>
        <v>МУП "Тамбовтеплосервис"</v>
      </c>
      <c r="E8" s="470"/>
      <c r="U8" s="265"/>
    </row>
    <row r="9" spans="3:21" s="96" customFormat="1" ht="6.95" customHeight="1">
      <c r="C9" s="97"/>
      <c r="D9" s="98"/>
      <c r="E9" s="98"/>
      <c r="U9" s="265"/>
    </row>
    <row r="10" spans="3:21" s="96" customFormat="1" ht="22.5" customHeight="1">
      <c r="C10" s="97"/>
      <c r="D10" s="67" t="s">
        <v>25</v>
      </c>
      <c r="E10" s="66" t="s">
        <v>121</v>
      </c>
      <c r="U10" s="265"/>
    </row>
    <row r="11" spans="3:21" s="96" customFormat="1" ht="11.25" customHeight="1">
      <c r="C11" s="97"/>
      <c r="D11" s="92" t="s">
        <v>26</v>
      </c>
      <c r="E11" s="92" t="s">
        <v>0</v>
      </c>
      <c r="U11" s="265"/>
    </row>
    <row r="12" spans="3:21" s="96" customFormat="1" ht="15" hidden="1" customHeight="1">
      <c r="C12" s="97"/>
      <c r="D12" s="99">
        <v>0</v>
      </c>
      <c r="E12" s="68"/>
      <c r="U12" s="265"/>
    </row>
    <row r="13" spans="3:21" s="96" customFormat="1" ht="14.1" customHeight="1">
      <c r="C13" s="100"/>
      <c r="D13" s="99">
        <v>1</v>
      </c>
      <c r="E13" s="69"/>
      <c r="U13" s="265"/>
    </row>
    <row r="14" spans="3:21" s="96" customFormat="1" ht="15" customHeight="1">
      <c r="C14" s="97"/>
      <c r="D14" s="105"/>
      <c r="E14" s="106" t="s">
        <v>172</v>
      </c>
      <c r="U14" s="265"/>
    </row>
    <row r="15" spans="3:21" s="96" customFormat="1" ht="11.25" customHeight="1">
      <c r="C15" s="95"/>
      <c r="U15" s="265"/>
    </row>
    <row r="16" spans="3:21" s="96" customFormat="1">
      <c r="C16" s="95"/>
      <c r="D16" s="169"/>
      <c r="E16" s="101"/>
      <c r="F16" s="101"/>
      <c r="G16" s="102"/>
      <c r="H16" s="102"/>
      <c r="I16" s="102"/>
      <c r="U16" s="265"/>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80" hidden="1" customWidth="1"/>
    <col min="2" max="2" width="9.140625" style="281" hidden="1" customWidth="1"/>
    <col min="3" max="3" width="3.7109375" style="282" customWidth="1"/>
    <col min="4" max="4" width="7" style="283" bestFit="1" customWidth="1"/>
    <col min="5" max="5" width="11.28515625" style="283" customWidth="1"/>
    <col min="6" max="6" width="41" style="283" customWidth="1"/>
    <col min="7" max="7" width="18" style="283" customWidth="1"/>
    <col min="8" max="8" width="13.140625" style="283" customWidth="1"/>
    <col min="9" max="9" width="11.42578125" style="283" customWidth="1"/>
    <col min="10" max="10" width="42.140625" style="283" customWidth="1"/>
    <col min="11" max="11" width="115.7109375" style="283" customWidth="1"/>
    <col min="12" max="12" width="3.7109375" style="283" customWidth="1"/>
    <col min="13" max="16384" width="9.140625" style="283"/>
  </cols>
  <sheetData>
    <row r="1" spans="1:14" hidden="1"/>
    <row r="2" spans="1:14" hidden="1"/>
    <row r="3" spans="1:14" hidden="1"/>
    <row r="4" spans="1:14" ht="3" customHeight="1"/>
    <row r="5" spans="1:14" s="36" customFormat="1" ht="22.5">
      <c r="A5" s="50"/>
      <c r="C5" s="57"/>
      <c r="D5" s="474" t="s">
        <v>232</v>
      </c>
      <c r="E5" s="474"/>
      <c r="F5" s="474"/>
      <c r="G5" s="474"/>
      <c r="H5" s="474"/>
      <c r="I5" s="474"/>
      <c r="J5" s="474"/>
      <c r="K5" s="284"/>
    </row>
    <row r="6" spans="1:14" s="306" customFormat="1" ht="3" hidden="1" customHeight="1">
      <c r="A6" s="302"/>
      <c r="B6" s="303"/>
      <c r="C6" s="304"/>
      <c r="D6" s="305"/>
      <c r="E6" s="305"/>
      <c r="G6" s="305"/>
      <c r="H6" s="305"/>
      <c r="I6" s="305"/>
      <c r="J6" s="305"/>
      <c r="K6" s="305"/>
    </row>
    <row r="7" spans="1:14" s="302" customFormat="1" ht="3" customHeight="1">
      <c r="B7" s="303"/>
      <c r="C7" s="304"/>
      <c r="D7" s="307"/>
      <c r="E7" s="307"/>
      <c r="G7" s="307"/>
      <c r="H7" s="307"/>
      <c r="I7" s="307"/>
      <c r="J7" s="307"/>
      <c r="K7" s="307"/>
      <c r="L7" s="308"/>
    </row>
    <row r="8" spans="1:14" s="306" customFormat="1">
      <c r="A8" s="302"/>
      <c r="B8" s="303"/>
      <c r="C8" s="304"/>
      <c r="D8" s="475" t="s">
        <v>233</v>
      </c>
      <c r="E8" s="475"/>
      <c r="F8" s="475"/>
      <c r="G8" s="475"/>
      <c r="H8" s="475"/>
      <c r="I8" s="475"/>
      <c r="J8" s="475"/>
      <c r="K8" s="475" t="s">
        <v>234</v>
      </c>
    </row>
    <row r="9" spans="1:14" s="306" customFormat="1">
      <c r="A9" s="302"/>
      <c r="B9" s="303"/>
      <c r="C9" s="304"/>
      <c r="D9" s="475" t="s">
        <v>25</v>
      </c>
      <c r="E9" s="475" t="s">
        <v>235</v>
      </c>
      <c r="F9" s="475"/>
      <c r="G9" s="475" t="s">
        <v>236</v>
      </c>
      <c r="H9" s="475"/>
      <c r="I9" s="475"/>
      <c r="J9" s="475"/>
      <c r="K9" s="475"/>
    </row>
    <row r="10" spans="1:14" s="306" customFormat="1" ht="22.5">
      <c r="A10" s="302"/>
      <c r="B10" s="303"/>
      <c r="C10" s="304"/>
      <c r="D10" s="475"/>
      <c r="E10" s="274" t="s">
        <v>237</v>
      </c>
      <c r="F10" s="274" t="s">
        <v>148</v>
      </c>
      <c r="G10" s="274" t="s">
        <v>148</v>
      </c>
      <c r="H10" s="274" t="s">
        <v>237</v>
      </c>
      <c r="I10" s="274" t="s">
        <v>238</v>
      </c>
      <c r="J10" s="274" t="s">
        <v>239</v>
      </c>
      <c r="K10" s="475"/>
    </row>
    <row r="11" spans="1:14" s="306" customFormat="1" ht="12" customHeight="1">
      <c r="A11" s="302"/>
      <c r="B11" s="303"/>
      <c r="C11" s="304"/>
      <c r="D11" s="92" t="s">
        <v>26</v>
      </c>
      <c r="E11" s="92" t="s">
        <v>0</v>
      </c>
      <c r="F11" s="92" t="s">
        <v>1</v>
      </c>
      <c r="G11" s="92" t="s">
        <v>2</v>
      </c>
      <c r="H11" s="92" t="s">
        <v>12</v>
      </c>
      <c r="I11" s="92" t="s">
        <v>13</v>
      </c>
      <c r="J11" s="92" t="s">
        <v>31</v>
      </c>
      <c r="K11" s="92" t="s">
        <v>32</v>
      </c>
    </row>
    <row r="12" spans="1:14" s="167" customFormat="1" ht="58.5" customHeight="1">
      <c r="A12" s="285" t="s">
        <v>1</v>
      </c>
      <c r="B12" s="286" t="s">
        <v>144</v>
      </c>
      <c r="C12" s="287"/>
      <c r="D12" s="288" t="s">
        <v>26</v>
      </c>
      <c r="E12" s="289"/>
      <c r="F12" s="290"/>
      <c r="G12" s="290"/>
      <c r="H12" s="290"/>
      <c r="I12" s="291"/>
      <c r="J12" s="292"/>
      <c r="K12" s="471" t="s">
        <v>240</v>
      </c>
      <c r="M12" s="293" t="str">
        <f>IF(ISERROR(INDEX(kind_of_nameforms,MATCH(E12,kind_of_forms,0),1)),"",INDEX(kind_of_nameforms,MATCH(E12,kind_of_forms,0),1))</f>
        <v/>
      </c>
      <c r="N12" s="294"/>
    </row>
    <row r="13" spans="1:14" ht="15" customHeight="1">
      <c r="A13" s="283"/>
      <c r="B13" s="283"/>
      <c r="C13" s="283"/>
      <c r="D13" s="295"/>
      <c r="E13" s="296" t="s">
        <v>172</v>
      </c>
      <c r="F13" s="297"/>
      <c r="G13" s="297"/>
      <c r="H13" s="297"/>
      <c r="I13" s="297"/>
      <c r="J13" s="298"/>
      <c r="K13" s="472"/>
    </row>
    <row r="14" spans="1:14" ht="3" customHeight="1">
      <c r="A14" s="283"/>
      <c r="B14" s="283"/>
      <c r="C14" s="283"/>
    </row>
    <row r="15" spans="1:14" ht="27.75" customHeight="1">
      <c r="E15" s="473" t="s">
        <v>241</v>
      </c>
      <c r="F15" s="473"/>
      <c r="G15" s="473"/>
      <c r="H15" s="473"/>
      <c r="I15" s="473"/>
      <c r="J15" s="473"/>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25" hidden="1" customWidth="1"/>
    <col min="3" max="3" width="3.7109375" style="56" customWidth="1"/>
    <col min="4" max="4" width="6.28515625" style="25" customWidth="1"/>
    <col min="5" max="5" width="94.85546875" style="25" customWidth="1"/>
    <col min="6" max="11" width="9.140625" style="25"/>
    <col min="12" max="12" width="9.140625" style="266"/>
    <col min="13" max="16384" width="9.140625" style="25"/>
  </cols>
  <sheetData>
    <row r="1" spans="3:12" s="96" customFormat="1" hidden="1">
      <c r="C1" s="103"/>
      <c r="L1" s="265"/>
    </row>
    <row r="2" spans="3:12" s="96" customFormat="1" hidden="1">
      <c r="C2" s="103"/>
      <c r="L2" s="265"/>
    </row>
    <row r="3" spans="3:12" s="96" customFormat="1" hidden="1">
      <c r="C3" s="103"/>
      <c r="L3" s="265"/>
    </row>
    <row r="4" spans="3:12" s="96" customFormat="1" hidden="1">
      <c r="C4" s="103"/>
      <c r="L4" s="265"/>
    </row>
    <row r="5" spans="3:12" s="96" customFormat="1" hidden="1">
      <c r="C5" s="103"/>
      <c r="L5" s="265"/>
    </row>
    <row r="6" spans="3:12" s="96" customFormat="1" ht="10.5" customHeight="1">
      <c r="C6" s="104"/>
      <c r="D6" s="98"/>
      <c r="E6" s="98"/>
      <c r="L6" s="265"/>
    </row>
    <row r="7" spans="3:12" s="96" customFormat="1" ht="20.100000000000001" customHeight="1">
      <c r="C7" s="104"/>
      <c r="D7" s="476" t="s">
        <v>6</v>
      </c>
      <c r="E7" s="476"/>
      <c r="L7" s="265"/>
    </row>
    <row r="8" spans="3:12" s="96" customFormat="1" ht="15" customHeight="1">
      <c r="C8" s="104"/>
      <c r="D8" s="470" t="str">
        <f>IF(org=0,"Не определено",org)</f>
        <v>МУП "Тамбовтеплосервис"</v>
      </c>
      <c r="E8" s="470"/>
      <c r="L8" s="265"/>
    </row>
    <row r="9" spans="3:12" s="96" customFormat="1" ht="6.95" customHeight="1">
      <c r="C9" s="104"/>
      <c r="D9" s="98"/>
      <c r="E9" s="98"/>
      <c r="L9" s="265"/>
    </row>
    <row r="10" spans="3:12" s="96" customFormat="1" ht="22.5" customHeight="1">
      <c r="C10" s="104"/>
      <c r="D10" s="67" t="s">
        <v>25</v>
      </c>
      <c r="E10" s="66" t="s">
        <v>29</v>
      </c>
      <c r="L10" s="265"/>
    </row>
    <row r="11" spans="3:12" s="96" customFormat="1" ht="11.25" customHeight="1">
      <c r="C11" s="104"/>
      <c r="D11" s="92" t="s">
        <v>26</v>
      </c>
      <c r="E11" s="92" t="s">
        <v>0</v>
      </c>
      <c r="L11" s="265"/>
    </row>
    <row r="12" spans="3:12" s="96" customFormat="1" ht="15" hidden="1" customHeight="1">
      <c r="C12" s="104"/>
      <c r="D12" s="99">
        <v>0</v>
      </c>
      <c r="E12" s="68"/>
      <c r="L12" s="265"/>
    </row>
    <row r="13" spans="3:12" s="96" customFormat="1" ht="15" customHeight="1">
      <c r="C13" s="104"/>
      <c r="D13" s="105"/>
      <c r="E13" s="106" t="s">
        <v>30</v>
      </c>
      <c r="L13" s="265"/>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71" customWidth="1"/>
    <col min="2" max="3" width="29.7109375" style="71" customWidth="1"/>
    <col min="4" max="4" width="80.7109375" style="71" customWidth="1"/>
    <col min="5" max="5" width="17.7109375" style="71" customWidth="1"/>
    <col min="6" max="16384" width="9.140625" style="71"/>
  </cols>
  <sheetData>
    <row r="1" spans="2:5" ht="10.5" customHeight="1"/>
    <row r="2" spans="2:5" ht="20.100000000000001" customHeight="1">
      <c r="B2" s="477" t="s">
        <v>7</v>
      </c>
      <c r="C2" s="477"/>
      <c r="D2" s="477"/>
      <c r="E2" s="477"/>
    </row>
    <row r="3" spans="2:5" ht="6.95" customHeight="1"/>
    <row r="4" spans="2:5" ht="21.75" customHeight="1">
      <c r="B4" s="209" t="s">
        <v>118</v>
      </c>
      <c r="C4" s="209" t="s">
        <v>119</v>
      </c>
      <c r="D4" s="209" t="s">
        <v>24</v>
      </c>
      <c r="E4" s="208" t="s">
        <v>16</v>
      </c>
    </row>
  </sheetData>
  <sheetProtection algorithmName="SHA-512" hashValue="xfP7csrxqnI89mgjhvQe76DDSiHHDjTyBfhy4kxe/kAqSZFk19p9oFYx3d7bHnzzBiwkAzTwJrPnZXcIR0qbkA==" saltValue="0eYZqTYW0sDah82aNyhwWw=="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67"/>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74" customWidth="1"/>
    <col min="2" max="2" width="21.140625" style="74" customWidth="1"/>
    <col min="3" max="16384" width="9.140625" style="73"/>
  </cols>
  <sheetData>
    <row r="1" spans="1:2">
      <c r="A1" s="19" t="s">
        <v>8</v>
      </c>
      <c r="B1" s="19"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82" customWidth="1"/>
    <col min="2" max="2" width="9.140625" style="74"/>
    <col min="3" max="3" width="15.7109375" style="85" customWidth="1"/>
    <col min="4" max="4" width="17" style="85" customWidth="1"/>
    <col min="5" max="5" width="15.7109375" style="79" customWidth="1"/>
    <col min="6" max="6" width="11.140625" style="79" customWidth="1"/>
    <col min="7" max="7" width="31.42578125" style="79" customWidth="1"/>
    <col min="8" max="9" width="26.85546875" style="79" customWidth="1"/>
    <col min="10" max="10" width="9.140625" style="79"/>
    <col min="11" max="11" width="26.28515625" style="81" customWidth="1"/>
    <col min="12" max="12" width="29.140625" style="80" customWidth="1"/>
    <col min="13" max="13" width="39.85546875" style="79" bestFit="1" customWidth="1"/>
    <col min="14" max="18" width="9.140625" style="79"/>
    <col min="19" max="19" width="21" style="79" customWidth="1"/>
    <col min="20" max="20" width="24.85546875" style="79" customWidth="1"/>
    <col min="21" max="16384" width="9.140625" style="79"/>
  </cols>
  <sheetData>
    <row r="1" spans="1:20" s="77" customFormat="1" ht="51">
      <c r="A1" s="61" t="s">
        <v>135</v>
      </c>
      <c r="B1" s="83"/>
      <c r="C1" s="40" t="s">
        <v>20</v>
      </c>
      <c r="D1" s="40" t="s">
        <v>17</v>
      </c>
      <c r="E1" s="40" t="s">
        <v>33</v>
      </c>
      <c r="F1" s="40" t="s">
        <v>56</v>
      </c>
      <c r="G1" s="40" t="s">
        <v>48</v>
      </c>
      <c r="H1" s="40" t="s">
        <v>73</v>
      </c>
      <c r="I1" s="40" t="s">
        <v>103</v>
      </c>
      <c r="J1" s="51" t="s">
        <v>104</v>
      </c>
      <c r="K1" s="40" t="s">
        <v>51</v>
      </c>
      <c r="L1" s="76" t="s">
        <v>99</v>
      </c>
      <c r="M1" s="48" t="s">
        <v>100</v>
      </c>
      <c r="S1" s="478" t="s">
        <v>243</v>
      </c>
      <c r="T1" s="478"/>
    </row>
    <row r="2" spans="1:20" ht="25.5">
      <c r="A2" s="377" t="s">
        <v>176</v>
      </c>
      <c r="C2" s="41">
        <v>2013</v>
      </c>
      <c r="D2" s="41" t="s">
        <v>18</v>
      </c>
      <c r="E2" s="42" t="s">
        <v>34</v>
      </c>
      <c r="F2" s="42" t="s">
        <v>57</v>
      </c>
      <c r="G2" s="42" t="s">
        <v>46</v>
      </c>
      <c r="H2" s="42" t="s">
        <v>74</v>
      </c>
      <c r="I2" s="44"/>
      <c r="J2" s="78">
        <v>52</v>
      </c>
      <c r="K2" s="40" t="s">
        <v>52</v>
      </c>
      <c r="L2" s="76" t="s">
        <v>329</v>
      </c>
      <c r="M2" s="49" t="s">
        <v>229</v>
      </c>
      <c r="S2" s="309" t="s">
        <v>244</v>
      </c>
      <c r="T2" s="310" t="s">
        <v>245</v>
      </c>
    </row>
    <row r="3" spans="1:20" ht="123.75">
      <c r="A3" s="377" t="s">
        <v>177</v>
      </c>
      <c r="C3" s="41">
        <v>2014</v>
      </c>
      <c r="D3" s="41" t="s">
        <v>19</v>
      </c>
      <c r="E3" s="42" t="s">
        <v>35</v>
      </c>
      <c r="F3" s="42" t="s">
        <v>58</v>
      </c>
      <c r="G3" s="42" t="s">
        <v>47</v>
      </c>
      <c r="H3" s="42" t="s">
        <v>71</v>
      </c>
      <c r="I3" s="44" t="s">
        <v>102</v>
      </c>
      <c r="J3" s="75" t="s">
        <v>105</v>
      </c>
      <c r="K3" s="40" t="s">
        <v>53</v>
      </c>
      <c r="L3" s="76" t="s">
        <v>330</v>
      </c>
      <c r="M3" s="49" t="s">
        <v>230</v>
      </c>
      <c r="S3" s="311" t="s">
        <v>348</v>
      </c>
      <c r="T3" s="38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77" t="s">
        <v>284</v>
      </c>
      <c r="C4" s="41">
        <v>2015</v>
      </c>
      <c r="E4" s="42" t="s">
        <v>36</v>
      </c>
      <c r="F4" s="42" t="s">
        <v>59</v>
      </c>
      <c r="H4" s="42" t="s">
        <v>72</v>
      </c>
      <c r="I4" s="44"/>
      <c r="J4" s="78">
        <v>104</v>
      </c>
      <c r="K4" s="40" t="s">
        <v>54</v>
      </c>
      <c r="L4" s="76" t="s">
        <v>331</v>
      </c>
      <c r="M4" s="49"/>
    </row>
    <row r="5" spans="1:20" ht="25.5">
      <c r="A5" s="377" t="s">
        <v>219</v>
      </c>
      <c r="C5" s="41">
        <v>2016</v>
      </c>
      <c r="E5" s="42" t="s">
        <v>37</v>
      </c>
      <c r="F5" s="42" t="s">
        <v>60</v>
      </c>
      <c r="K5" s="40" t="s">
        <v>55</v>
      </c>
      <c r="L5" s="76"/>
      <c r="M5" s="49"/>
    </row>
    <row r="6" spans="1:20">
      <c r="A6" s="377" t="s">
        <v>206</v>
      </c>
      <c r="C6" s="41">
        <v>2017</v>
      </c>
      <c r="E6" s="42" t="s">
        <v>38</v>
      </c>
      <c r="F6" s="44"/>
      <c r="K6" s="79"/>
      <c r="L6" s="79"/>
    </row>
    <row r="7" spans="1:20" ht="12.75">
      <c r="A7" s="377" t="s">
        <v>285</v>
      </c>
      <c r="C7" s="41">
        <v>2018</v>
      </c>
      <c r="E7" s="42" t="s">
        <v>39</v>
      </c>
      <c r="F7" s="44"/>
      <c r="K7" s="86"/>
      <c r="L7" s="79"/>
    </row>
    <row r="8" spans="1:20">
      <c r="A8" s="377" t="s">
        <v>286</v>
      </c>
      <c r="C8" s="41">
        <v>2019</v>
      </c>
      <c r="E8" s="42" t="s">
        <v>40</v>
      </c>
      <c r="F8" s="44"/>
      <c r="K8" s="87" t="s">
        <v>127</v>
      </c>
    </row>
    <row r="9" spans="1:20">
      <c r="A9" s="377" t="s">
        <v>178</v>
      </c>
      <c r="C9" s="41">
        <v>2020</v>
      </c>
      <c r="E9" s="42" t="s">
        <v>41</v>
      </c>
      <c r="F9" s="44"/>
      <c r="K9" s="85"/>
    </row>
    <row r="10" spans="1:20" ht="12.75">
      <c r="A10" s="377" t="s">
        <v>287</v>
      </c>
      <c r="E10" s="42" t="s">
        <v>42</v>
      </c>
      <c r="F10" s="44"/>
      <c r="K10" s="86"/>
    </row>
    <row r="11" spans="1:20">
      <c r="A11" s="377" t="s">
        <v>288</v>
      </c>
      <c r="E11" s="42" t="s">
        <v>43</v>
      </c>
      <c r="F11" s="44"/>
      <c r="K11" s="88"/>
    </row>
    <row r="12" spans="1:20">
      <c r="A12" s="377" t="s">
        <v>289</v>
      </c>
      <c r="E12" s="42" t="s">
        <v>44</v>
      </c>
      <c r="F12" s="44"/>
    </row>
    <row r="13" spans="1:20">
      <c r="A13" s="377" t="s">
        <v>290</v>
      </c>
      <c r="E13" s="42" t="s">
        <v>45</v>
      </c>
      <c r="F13" s="44"/>
    </row>
    <row r="14" spans="1:20">
      <c r="A14" s="377" t="s">
        <v>291</v>
      </c>
    </row>
    <row r="15" spans="1:20">
      <c r="A15" s="377" t="s">
        <v>215</v>
      </c>
    </row>
    <row r="16" spans="1:20">
      <c r="A16" s="377" t="s">
        <v>207</v>
      </c>
      <c r="C16" s="164"/>
      <c r="D16" s="157"/>
      <c r="E16" s="157"/>
      <c r="G16" s="235" t="s">
        <v>167</v>
      </c>
    </row>
    <row r="17" spans="1:7">
      <c r="A17" s="377" t="s">
        <v>292</v>
      </c>
      <c r="C17" s="158" t="s">
        <v>131</v>
      </c>
      <c r="D17" s="159" t="str">
        <f>IF(f_year = "","", IF(LEN(f_quart)=0,"",IF(f_quart="I квартал", "01.01."&amp;f_year,IF(f_quart="II квартал","01.04."&amp;f_year,(IF(f_quart="III квартал", "01.07."&amp;f_year,"01.10."&amp;f_year)))) ))</f>
        <v>01.07.2020</v>
      </c>
      <c r="E17" s="159" t="str">
        <f>IF(f_year = "","", IF(LEN(f_quart)=0,"",IF(f_quart="I квартал", "31.03."&amp; f_year,IF(f_quart="II квартал","30.06."&amp; f_year,(IF(f_quart="III квартал", "30.09."&amp; f_year,"31.12."&amp; f_year)))) ))</f>
        <v>30.09.2020</v>
      </c>
      <c r="G17" s="236" t="s">
        <v>559</v>
      </c>
    </row>
    <row r="18" spans="1:7">
      <c r="A18" s="377" t="s">
        <v>293</v>
      </c>
      <c r="C18" s="160"/>
      <c r="D18" s="161"/>
      <c r="E18" s="161"/>
      <c r="G18" s="164"/>
    </row>
    <row r="19" spans="1:7" ht="22.5">
      <c r="A19" s="377" t="s">
        <v>294</v>
      </c>
      <c r="C19" s="164"/>
      <c r="D19" s="157"/>
      <c r="E19" s="157"/>
      <c r="G19" s="235" t="s">
        <v>170</v>
      </c>
    </row>
    <row r="20" spans="1:7" ht="22.5">
      <c r="A20" s="377" t="s">
        <v>179</v>
      </c>
      <c r="C20" s="162" t="s">
        <v>132</v>
      </c>
      <c r="D20" s="163"/>
      <c r="E20" s="163"/>
      <c r="G20" s="87" t="b">
        <v>1</v>
      </c>
    </row>
    <row r="21" spans="1:7">
      <c r="A21" s="377" t="s">
        <v>180</v>
      </c>
    </row>
    <row r="22" spans="1:7">
      <c r="A22" s="377" t="s">
        <v>181</v>
      </c>
    </row>
    <row r="23" spans="1:7">
      <c r="A23" s="377" t="s">
        <v>295</v>
      </c>
    </row>
    <row r="24" spans="1:7">
      <c r="A24" s="377" t="s">
        <v>296</v>
      </c>
    </row>
    <row r="25" spans="1:7">
      <c r="A25" s="377" t="s">
        <v>182</v>
      </c>
    </row>
    <row r="26" spans="1:7">
      <c r="A26" s="377" t="s">
        <v>297</v>
      </c>
    </row>
    <row r="27" spans="1:7">
      <c r="A27" s="377" t="s">
        <v>183</v>
      </c>
    </row>
    <row r="28" spans="1:7">
      <c r="A28" s="377" t="s">
        <v>216</v>
      </c>
    </row>
    <row r="29" spans="1:7">
      <c r="A29" s="377" t="s">
        <v>208</v>
      </c>
    </row>
    <row r="30" spans="1:7">
      <c r="A30" s="377" t="s">
        <v>298</v>
      </c>
    </row>
    <row r="31" spans="1:7">
      <c r="A31" s="377" t="s">
        <v>299</v>
      </c>
    </row>
    <row r="32" spans="1:7">
      <c r="A32" s="377" t="s">
        <v>184</v>
      </c>
    </row>
    <row r="33" spans="1:1">
      <c r="A33" s="377" t="s">
        <v>300</v>
      </c>
    </row>
    <row r="34" spans="1:1">
      <c r="A34" s="377" t="s">
        <v>301</v>
      </c>
    </row>
    <row r="35" spans="1:1">
      <c r="A35" s="377" t="s">
        <v>302</v>
      </c>
    </row>
    <row r="36" spans="1:1">
      <c r="A36" s="377" t="s">
        <v>303</v>
      </c>
    </row>
    <row r="37" spans="1:1">
      <c r="A37" s="377" t="s">
        <v>304</v>
      </c>
    </row>
    <row r="38" spans="1:1">
      <c r="A38" s="377" t="s">
        <v>209</v>
      </c>
    </row>
    <row r="39" spans="1:1">
      <c r="A39" s="377" t="s">
        <v>305</v>
      </c>
    </row>
    <row r="40" spans="1:1">
      <c r="A40" s="377" t="s">
        <v>185</v>
      </c>
    </row>
    <row r="41" spans="1:1">
      <c r="A41" s="377" t="s">
        <v>186</v>
      </c>
    </row>
    <row r="42" spans="1:1">
      <c r="A42" s="377" t="s">
        <v>187</v>
      </c>
    </row>
    <row r="43" spans="1:1">
      <c r="A43" s="377" t="s">
        <v>306</v>
      </c>
    </row>
    <row r="44" spans="1:1">
      <c r="A44" s="377" t="s">
        <v>307</v>
      </c>
    </row>
    <row r="45" spans="1:1">
      <c r="A45" s="377" t="s">
        <v>210</v>
      </c>
    </row>
    <row r="46" spans="1:1">
      <c r="A46" s="377" t="s">
        <v>308</v>
      </c>
    </row>
    <row r="47" spans="1:1">
      <c r="A47" s="377" t="s">
        <v>309</v>
      </c>
    </row>
    <row r="48" spans="1:1">
      <c r="A48" s="377" t="s">
        <v>310</v>
      </c>
    </row>
    <row r="49" spans="1:1">
      <c r="A49" s="377" t="s">
        <v>311</v>
      </c>
    </row>
    <row r="50" spans="1:1">
      <c r="A50" s="377" t="s">
        <v>188</v>
      </c>
    </row>
    <row r="51" spans="1:1">
      <c r="A51" s="377" t="s">
        <v>189</v>
      </c>
    </row>
    <row r="52" spans="1:1">
      <c r="A52" s="377" t="s">
        <v>217</v>
      </c>
    </row>
    <row r="53" spans="1:1">
      <c r="A53" s="377" t="s">
        <v>312</v>
      </c>
    </row>
    <row r="54" spans="1:1">
      <c r="A54" s="377" t="s">
        <v>220</v>
      </c>
    </row>
    <row r="55" spans="1:1">
      <c r="A55" s="377" t="s">
        <v>190</v>
      </c>
    </row>
    <row r="56" spans="1:1">
      <c r="A56" s="377" t="s">
        <v>313</v>
      </c>
    </row>
    <row r="57" spans="1:1">
      <c r="A57" s="377" t="s">
        <v>191</v>
      </c>
    </row>
    <row r="58" spans="1:1">
      <c r="A58" s="377" t="s">
        <v>314</v>
      </c>
    </row>
    <row r="59" spans="1:1">
      <c r="A59" s="377" t="s">
        <v>315</v>
      </c>
    </row>
    <row r="60" spans="1:1">
      <c r="A60" s="377" t="s">
        <v>316</v>
      </c>
    </row>
    <row r="61" spans="1:1">
      <c r="A61" s="377" t="s">
        <v>317</v>
      </c>
    </row>
    <row r="62" spans="1:1">
      <c r="A62" s="377" t="s">
        <v>211</v>
      </c>
    </row>
    <row r="63" spans="1:1">
      <c r="A63" s="377" t="s">
        <v>318</v>
      </c>
    </row>
    <row r="64" spans="1:1">
      <c r="A64" s="377" t="s">
        <v>319</v>
      </c>
    </row>
    <row r="65" spans="1:1">
      <c r="A65" s="377" t="s">
        <v>221</v>
      </c>
    </row>
    <row r="66" spans="1:1">
      <c r="A66" s="377" t="s">
        <v>212</v>
      </c>
    </row>
    <row r="67" spans="1:1">
      <c r="A67" s="377" t="s">
        <v>192</v>
      </c>
    </row>
    <row r="68" spans="1:1">
      <c r="A68" s="377" t="s">
        <v>320</v>
      </c>
    </row>
    <row r="69" spans="1:1">
      <c r="A69" s="377" t="s">
        <v>321</v>
      </c>
    </row>
    <row r="70" spans="1:1">
      <c r="A70" s="377" t="s">
        <v>322</v>
      </c>
    </row>
    <row r="71" spans="1:1">
      <c r="A71" s="377" t="s">
        <v>323</v>
      </c>
    </row>
    <row r="72" spans="1:1">
      <c r="A72" s="377" t="s">
        <v>193</v>
      </c>
    </row>
    <row r="73" spans="1:1">
      <c r="A73" s="377" t="s">
        <v>324</v>
      </c>
    </row>
    <row r="74" spans="1:1">
      <c r="A74" s="377" t="s">
        <v>194</v>
      </c>
    </row>
    <row r="75" spans="1:1">
      <c r="A75" s="377" t="s">
        <v>195</v>
      </c>
    </row>
    <row r="76" spans="1:1">
      <c r="A76" s="377" t="s">
        <v>196</v>
      </c>
    </row>
    <row r="77" spans="1:1">
      <c r="A77" s="377" t="s">
        <v>197</v>
      </c>
    </row>
    <row r="78" spans="1:1">
      <c r="A78" s="377" t="s">
        <v>213</v>
      </c>
    </row>
    <row r="79" spans="1:1">
      <c r="A79" s="377" t="s">
        <v>218</v>
      </c>
    </row>
    <row r="80" spans="1:1">
      <c r="A80" s="377" t="s">
        <v>198</v>
      </c>
    </row>
    <row r="81" spans="1:1">
      <c r="A81" s="377" t="s">
        <v>199</v>
      </c>
    </row>
    <row r="82" spans="1:1">
      <c r="A82" s="377" t="s">
        <v>222</v>
      </c>
    </row>
    <row r="83" spans="1:1">
      <c r="A83" s="377" t="s">
        <v>325</v>
      </c>
    </row>
    <row r="84" spans="1:1">
      <c r="A84" s="377" t="s">
        <v>214</v>
      </c>
    </row>
    <row r="85" spans="1:1">
      <c r="A85" s="377" t="s">
        <v>326</v>
      </c>
    </row>
    <row r="86" spans="1:1">
      <c r="A86" s="377" t="s">
        <v>327</v>
      </c>
    </row>
    <row r="87" spans="1:1">
      <c r="A87" s="377"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66"/>
  </cols>
  <sheetData>
    <row r="2" spans="1:1">
      <c r="A2" s="380">
        <f>IF('Сведения об изменении'!$E$13="",1,0)</f>
        <v>1</v>
      </c>
    </row>
    <row r="3" spans="1:1">
      <c r="A3" s="380">
        <f>IF(Дифференциация!$E$22="",1,0)</f>
        <v>0</v>
      </c>
    </row>
    <row r="4" spans="1:1">
      <c r="A4" s="380">
        <f>IF(Территории!$E$12="",1,0)</f>
        <v>0</v>
      </c>
    </row>
    <row r="5" spans="1:1">
      <c r="A5" s="380">
        <f>IF(Дифференциация!$I$22="",1,0)</f>
        <v>0</v>
      </c>
    </row>
    <row r="6" spans="1:1">
      <c r="A6" s="380">
        <f>IF(Дифференциация!$M$22="",1,0)</f>
        <v>0</v>
      </c>
    </row>
    <row r="7" spans="1:1">
      <c r="A7" s="380">
        <f>IF('Форма 1.7'!$G$11="",1,0)</f>
        <v>0</v>
      </c>
    </row>
    <row r="8" spans="1:1">
      <c r="A8" s="380">
        <f>IF('Форма 1.7'!$G$12="",1,0)</f>
        <v>0</v>
      </c>
    </row>
    <row r="9" spans="1:1">
      <c r="A9" s="380">
        <f>IF('Форма 1.7'!$G$13="",1,0)</f>
        <v>0</v>
      </c>
    </row>
    <row r="10" spans="1:1">
      <c r="A10" s="380">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28" customWidth="1"/>
    <col min="2" max="2" width="87.28515625" style="94" customWidth="1"/>
    <col min="3" max="3" width="9.140625" style="128"/>
    <col min="4" max="4" width="109.140625" style="128" customWidth="1"/>
    <col min="5" max="16384" width="9.140625" style="128"/>
  </cols>
  <sheetData>
    <row r="1" spans="1:11" ht="14.25">
      <c r="B1" s="189" t="s">
        <v>153</v>
      </c>
      <c r="C1" s="168"/>
      <c r="D1" s="480"/>
      <c r="E1" s="480"/>
      <c r="F1" s="480"/>
      <c r="G1" s="480"/>
      <c r="H1" s="480"/>
      <c r="I1" s="480"/>
      <c r="J1" s="480"/>
      <c r="K1" s="480"/>
    </row>
    <row r="2" spans="1:11" ht="14.25">
      <c r="A2" s="168">
        <v>1</v>
      </c>
      <c r="B2" s="190" t="s">
        <v>146</v>
      </c>
      <c r="C2" s="168"/>
      <c r="D2" s="480"/>
      <c r="E2" s="480"/>
      <c r="F2" s="480"/>
      <c r="G2" s="480"/>
      <c r="H2" s="480"/>
      <c r="I2" s="480"/>
      <c r="J2" s="480"/>
      <c r="K2" s="480"/>
    </row>
    <row r="3" spans="1:11" ht="22.5">
      <c r="A3" s="168">
        <v>2</v>
      </c>
      <c r="B3" s="190" t="s">
        <v>147</v>
      </c>
      <c r="C3" s="168"/>
      <c r="D3" s="481"/>
      <c r="E3" s="481"/>
      <c r="F3" s="481"/>
      <c r="G3" s="481"/>
      <c r="H3" s="481"/>
      <c r="I3" s="481"/>
      <c r="J3" s="481"/>
      <c r="K3" s="481"/>
    </row>
    <row r="4" spans="1:11" ht="14.25">
      <c r="B4" s="189" t="s">
        <v>154</v>
      </c>
      <c r="C4" s="168"/>
      <c r="D4" s="482"/>
      <c r="E4" s="481"/>
      <c r="F4" s="481"/>
      <c r="G4" s="481"/>
      <c r="H4" s="481"/>
      <c r="I4" s="481"/>
      <c r="J4" s="481"/>
      <c r="K4" s="481"/>
    </row>
    <row r="5" spans="1:11" ht="33.75">
      <c r="A5" s="168">
        <v>1</v>
      </c>
      <c r="B5" s="190" t="s">
        <v>200</v>
      </c>
      <c r="C5" s="168"/>
      <c r="D5" s="479"/>
      <c r="E5" s="479"/>
      <c r="F5" s="479"/>
      <c r="G5" s="479"/>
      <c r="H5" s="479"/>
      <c r="I5" s="479"/>
      <c r="J5" s="479"/>
      <c r="K5" s="479"/>
    </row>
    <row r="6" spans="1:11" ht="22.5">
      <c r="A6" s="168">
        <v>2</v>
      </c>
      <c r="B6" s="190" t="s">
        <v>152</v>
      </c>
    </row>
    <row r="7" spans="1:11" ht="22.5">
      <c r="A7" s="168">
        <v>3</v>
      </c>
      <c r="B7" s="190" t="s">
        <v>338</v>
      </c>
    </row>
    <row r="8" spans="1:11" ht="56.25">
      <c r="A8" s="168">
        <v>4</v>
      </c>
      <c r="B8" s="190" t="s">
        <v>339</v>
      </c>
    </row>
    <row r="9" spans="1:11">
      <c r="B9" s="189" t="s">
        <v>124</v>
      </c>
    </row>
    <row r="10" spans="1:11" ht="22.5">
      <c r="A10" s="168">
        <v>1</v>
      </c>
      <c r="B10" s="190" t="s">
        <v>122</v>
      </c>
    </row>
    <row r="11" spans="1:11">
      <c r="B11" s="94"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74" customWidth="1"/>
    <col min="2" max="3" width="10" style="74" customWidth="1"/>
    <col min="4" max="4" width="10.140625" style="74" bestFit="1" customWidth="1"/>
    <col min="5" max="5" width="67.7109375" style="74" customWidth="1"/>
    <col min="6" max="6" width="88.7109375" style="74" customWidth="1"/>
    <col min="7" max="7" width="123.85546875" style="74" customWidth="1"/>
    <col min="8" max="9" width="20.7109375" style="74" customWidth="1"/>
    <col min="10" max="10" width="24.28515625" style="74" customWidth="1"/>
    <col min="11" max="11" width="9.140625" style="74"/>
    <col min="12" max="12" width="7.7109375" style="74" customWidth="1"/>
    <col min="13" max="13" width="32.42578125" style="74" customWidth="1"/>
    <col min="14" max="14" width="9.140625" style="74"/>
    <col min="15" max="20" width="9.85546875" style="74" customWidth="1"/>
    <col min="21" max="21" width="9.85546875" style="268" customWidth="1"/>
    <col min="22" max="24" width="9.85546875" style="74" customWidth="1"/>
    <col min="25" max="16384" width="9.140625" style="74"/>
  </cols>
  <sheetData>
    <row r="3" spans="1:83">
      <c r="A3" s="35" t="s">
        <v>117</v>
      </c>
      <c r="B3" s="35"/>
      <c r="C3" s="35"/>
      <c r="D3" s="35"/>
      <c r="E3" s="35"/>
      <c r="F3" s="35"/>
      <c r="G3" s="35"/>
      <c r="H3" s="35"/>
      <c r="I3" s="35"/>
      <c r="J3" s="35"/>
      <c r="K3" s="35"/>
      <c r="L3" s="35"/>
      <c r="M3" s="35"/>
      <c r="N3" s="35"/>
      <c r="O3" s="35"/>
      <c r="P3" s="35"/>
      <c r="Q3" s="35"/>
      <c r="R3" s="35"/>
      <c r="S3" s="35"/>
      <c r="T3" s="35"/>
      <c r="U3" s="267"/>
      <c r="V3" s="35"/>
      <c r="W3" s="35"/>
    </row>
    <row r="5" spans="1:83" ht="15" customHeight="1">
      <c r="D5" s="248"/>
      <c r="E5" s="250"/>
    </row>
    <row r="7" spans="1:83">
      <c r="A7" s="35" t="s">
        <v>242</v>
      </c>
      <c r="B7" s="35"/>
      <c r="C7" s="35"/>
      <c r="D7" s="35"/>
      <c r="E7" s="35"/>
      <c r="F7" s="35"/>
      <c r="G7" s="35"/>
      <c r="H7" s="35"/>
      <c r="I7" s="35"/>
      <c r="J7" s="35"/>
      <c r="K7" s="35"/>
      <c r="L7" s="35"/>
      <c r="M7" s="35"/>
      <c r="N7" s="35"/>
      <c r="O7" s="35"/>
      <c r="P7" s="35"/>
      <c r="Q7" s="35"/>
      <c r="R7" s="35"/>
      <c r="S7" s="35"/>
      <c r="T7" s="35"/>
      <c r="U7" s="267"/>
      <c r="V7" s="35"/>
      <c r="W7" s="35"/>
    </row>
    <row r="9" spans="1:83" s="96" customFormat="1" ht="15" customHeight="1">
      <c r="C9" s="127"/>
      <c r="D9" s="248"/>
      <c r="E9" s="249"/>
      <c r="U9" s="265"/>
    </row>
    <row r="13" spans="1:83">
      <c r="A13" s="35" t="s">
        <v>173</v>
      </c>
      <c r="B13" s="35"/>
      <c r="C13" s="35"/>
      <c r="D13" s="35"/>
      <c r="E13" s="35"/>
      <c r="F13" s="35"/>
      <c r="G13" s="35"/>
      <c r="H13" s="35"/>
      <c r="I13" s="35"/>
      <c r="J13" s="35"/>
      <c r="K13" s="35"/>
      <c r="L13" s="35"/>
      <c r="M13" s="35"/>
      <c r="N13" s="35"/>
      <c r="O13" s="35"/>
      <c r="P13" s="35"/>
      <c r="Q13" s="35"/>
      <c r="R13" s="35"/>
      <c r="S13" s="35"/>
      <c r="T13" s="35"/>
      <c r="U13" s="267"/>
      <c r="V13" s="35"/>
      <c r="W13" s="35"/>
    </row>
    <row r="14" spans="1:83">
      <c r="D14" s="330"/>
      <c r="E14" s="330"/>
      <c r="F14" s="330"/>
      <c r="G14" s="330"/>
      <c r="H14" s="330"/>
      <c r="I14" s="330"/>
      <c r="J14" s="330"/>
      <c r="K14" s="330"/>
      <c r="L14" s="330"/>
    </row>
    <row r="15" spans="1:83" s="84" customFormat="1" ht="15" customHeight="1">
      <c r="A15" s="54"/>
      <c r="B15" s="197" t="s">
        <v>149</v>
      </c>
      <c r="C15" s="487"/>
      <c r="D15" s="420">
        <v>1</v>
      </c>
      <c r="E15" s="488"/>
      <c r="F15" s="331"/>
      <c r="G15" s="276">
        <v>0</v>
      </c>
      <c r="H15" s="332"/>
      <c r="I15" s="193"/>
      <c r="J15" s="333" t="s">
        <v>253</v>
      </c>
      <c r="K15" s="219"/>
      <c r="L15" s="240"/>
      <c r="M15" s="322">
        <f>mergeValue(H15)</f>
        <v>0</v>
      </c>
      <c r="N15" s="313"/>
      <c r="O15" s="313"/>
      <c r="P15" s="322" t="str">
        <f t="array" ref="P15">IF(ISERROR(MATCH(MID(Q15,1,250),MID(note_ter,1,250),0)),"n","y")</f>
        <v>y</v>
      </c>
      <c r="Q15" s="313"/>
      <c r="R15" s="322" t="str">
        <f>K15&amp;"("&amp;L15&amp;")"</f>
        <v>()</v>
      </c>
      <c r="S15" s="197"/>
      <c r="T15" s="197"/>
      <c r="U15" s="257"/>
      <c r="V15" s="197"/>
      <c r="W15" s="197"/>
      <c r="X15" s="197"/>
      <c r="Y15" s="137"/>
      <c r="Z15" s="137"/>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137"/>
      <c r="BW15" s="137"/>
      <c r="BX15" s="137"/>
      <c r="BY15" s="137"/>
      <c r="BZ15" s="137"/>
      <c r="CA15" s="137"/>
      <c r="CB15" s="137"/>
      <c r="CC15" s="137"/>
      <c r="CD15" s="137"/>
      <c r="CE15" s="137"/>
    </row>
    <row r="16" spans="1:83" s="84" customFormat="1" ht="15" customHeight="1">
      <c r="A16" s="54"/>
      <c r="B16" s="54"/>
      <c r="C16" s="487"/>
      <c r="D16" s="420"/>
      <c r="E16" s="488"/>
      <c r="F16" s="193"/>
      <c r="G16" s="203"/>
      <c r="H16" s="219" t="s">
        <v>50</v>
      </c>
      <c r="I16" s="203"/>
      <c r="J16" s="203"/>
      <c r="K16" s="239"/>
      <c r="L16" s="240"/>
      <c r="M16" s="313"/>
      <c r="N16" s="313"/>
      <c r="O16" s="313"/>
      <c r="P16" s="313"/>
      <c r="Q16" s="322"/>
      <c r="R16" s="313"/>
      <c r="S16" s="197"/>
      <c r="T16" s="197"/>
      <c r="U16" s="257"/>
      <c r="V16" s="197"/>
      <c r="W16" s="197"/>
      <c r="X16" s="197"/>
      <c r="Y16" s="137"/>
      <c r="Z16" s="137"/>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137"/>
      <c r="BW16" s="137"/>
      <c r="BX16" s="137"/>
      <c r="BY16" s="137"/>
      <c r="BZ16" s="137"/>
      <c r="CA16" s="137"/>
      <c r="CB16" s="137"/>
      <c r="CC16" s="137"/>
      <c r="CD16" s="137"/>
      <c r="CE16" s="137"/>
    </row>
    <row r="17" spans="1:83">
      <c r="Q17" s="251"/>
    </row>
    <row r="18" spans="1:83">
      <c r="A18" s="35" t="s">
        <v>174</v>
      </c>
      <c r="B18" s="35"/>
      <c r="C18" s="35"/>
      <c r="D18" s="35"/>
      <c r="E18" s="35"/>
      <c r="F18" s="35"/>
      <c r="G18" s="35"/>
      <c r="H18" s="35"/>
      <c r="I18" s="35"/>
      <c r="J18" s="35"/>
      <c r="K18" s="35"/>
      <c r="L18" s="35"/>
      <c r="M18" s="35"/>
      <c r="N18" s="35"/>
      <c r="O18" s="35"/>
      <c r="P18" s="35"/>
      <c r="Q18" s="252"/>
      <c r="R18" s="35"/>
      <c r="S18" s="35"/>
      <c r="T18" s="35"/>
      <c r="U18" s="267"/>
      <c r="V18" s="35"/>
      <c r="W18" s="35"/>
    </row>
    <row r="19" spans="1:83">
      <c r="F19" s="330"/>
      <c r="G19" s="330"/>
      <c r="H19" s="330"/>
      <c r="I19" s="330"/>
      <c r="J19" s="330"/>
      <c r="K19" s="330"/>
      <c r="L19" s="330"/>
      <c r="Q19" s="251"/>
    </row>
    <row r="20" spans="1:83" s="84" customFormat="1" ht="15" customHeight="1">
      <c r="A20" s="54"/>
      <c r="B20" s="197" t="s">
        <v>149</v>
      </c>
      <c r="C20" s="489"/>
      <c r="D20" s="89"/>
      <c r="E20" s="334"/>
      <c r="F20" s="490"/>
      <c r="G20" s="420">
        <v>0</v>
      </c>
      <c r="H20" s="422"/>
      <c r="I20" s="193"/>
      <c r="J20" s="333" t="s">
        <v>253</v>
      </c>
      <c r="K20" s="219"/>
      <c r="L20" s="240"/>
      <c r="M20" s="322">
        <f>mergeValue(H20)</f>
        <v>0</v>
      </c>
      <c r="N20" s="313"/>
      <c r="O20" s="313"/>
      <c r="P20" s="313"/>
      <c r="Q20" s="313"/>
      <c r="R20" s="322" t="str">
        <f>K20&amp;"("&amp;L20&amp;")"</f>
        <v>()</v>
      </c>
      <c r="S20" s="197"/>
      <c r="T20" s="197"/>
      <c r="U20" s="257"/>
      <c r="V20" s="197"/>
      <c r="W20" s="197"/>
      <c r="X20" s="197"/>
      <c r="Y20" s="137"/>
      <c r="Z20" s="137"/>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137"/>
      <c r="BW20" s="137"/>
      <c r="BX20" s="137"/>
      <c r="BY20" s="137"/>
      <c r="BZ20" s="137"/>
      <c r="CA20" s="137"/>
      <c r="CB20" s="137"/>
      <c r="CC20" s="137"/>
      <c r="CD20" s="137"/>
      <c r="CE20" s="137"/>
    </row>
    <row r="21" spans="1:83" s="84" customFormat="1" ht="15" customHeight="1">
      <c r="A21" s="54"/>
      <c r="B21" s="54"/>
      <c r="C21" s="489"/>
      <c r="D21" s="89"/>
      <c r="E21" s="334"/>
      <c r="F21" s="490"/>
      <c r="G21" s="420"/>
      <c r="H21" s="422"/>
      <c r="I21" s="203"/>
      <c r="J21" s="203"/>
      <c r="K21" s="219" t="s">
        <v>49</v>
      </c>
      <c r="L21" s="240"/>
      <c r="M21" s="313"/>
      <c r="N21" s="313"/>
      <c r="O21" s="313"/>
      <c r="P21" s="313"/>
      <c r="Q21" s="322"/>
      <c r="R21" s="313"/>
      <c r="S21" s="197"/>
      <c r="T21" s="197"/>
      <c r="U21" s="257"/>
      <c r="V21" s="197"/>
      <c r="W21" s="197"/>
      <c r="X21" s="197"/>
      <c r="Y21" s="137"/>
      <c r="Z21" s="137"/>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137"/>
      <c r="BW21" s="137"/>
      <c r="BX21" s="137"/>
      <c r="BY21" s="137"/>
      <c r="BZ21" s="137"/>
      <c r="CA21" s="137"/>
      <c r="CB21" s="137"/>
      <c r="CC21" s="137"/>
      <c r="CD21" s="137"/>
      <c r="CE21" s="137"/>
    </row>
    <row r="22" spans="1:83">
      <c r="Q22" s="251"/>
    </row>
    <row r="23" spans="1:83">
      <c r="A23" s="35" t="s">
        <v>175</v>
      </c>
      <c r="B23" s="35"/>
      <c r="C23" s="35"/>
      <c r="D23" s="35"/>
      <c r="E23" s="35"/>
      <c r="F23" s="35"/>
      <c r="G23" s="35"/>
      <c r="H23" s="35"/>
      <c r="I23" s="35"/>
      <c r="J23" s="35"/>
      <c r="K23" s="35"/>
      <c r="L23" s="35"/>
      <c r="M23" s="35"/>
      <c r="N23" s="35"/>
      <c r="O23" s="35"/>
      <c r="P23" s="35"/>
      <c r="Q23" s="252"/>
      <c r="R23" s="35"/>
      <c r="S23" s="35"/>
      <c r="T23" s="35"/>
      <c r="U23" s="267"/>
      <c r="V23" s="35"/>
      <c r="W23" s="35"/>
    </row>
    <row r="24" spans="1:83">
      <c r="Q24" s="251"/>
    </row>
    <row r="25" spans="1:83" s="84" customFormat="1" ht="15" customHeight="1">
      <c r="A25" s="54"/>
      <c r="B25" s="197" t="s">
        <v>149</v>
      </c>
      <c r="C25" s="335"/>
      <c r="D25" s="74"/>
      <c r="E25" s="275"/>
      <c r="F25" s="74"/>
      <c r="G25" s="74"/>
      <c r="H25" s="74"/>
      <c r="I25" s="277"/>
      <c r="J25" s="276">
        <v>0</v>
      </c>
      <c r="K25" s="336"/>
      <c r="L25" s="198"/>
      <c r="M25" s="322">
        <f>mergeValue(H25)</f>
        <v>0</v>
      </c>
      <c r="N25" s="313"/>
      <c r="O25" s="313"/>
      <c r="P25" s="313"/>
      <c r="Q25" s="313"/>
      <c r="R25" s="322" t="str">
        <f>K25&amp;" ("&amp;L25&amp;")"</f>
        <v xml:space="preserve"> ()</v>
      </c>
      <c r="S25" s="197"/>
      <c r="T25" s="197"/>
      <c r="U25" s="257"/>
      <c r="V25" s="197"/>
      <c r="W25" s="197"/>
      <c r="X25" s="197"/>
      <c r="Y25" s="137"/>
      <c r="Z25" s="137"/>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137"/>
      <c r="BW25" s="137"/>
      <c r="BX25" s="137"/>
      <c r="BY25" s="137"/>
      <c r="BZ25" s="137"/>
      <c r="CA25" s="137"/>
      <c r="CB25" s="137"/>
      <c r="CC25" s="137"/>
      <c r="CD25" s="137"/>
      <c r="CE25" s="137"/>
    </row>
    <row r="26" spans="1:83" customFormat="1" ht="17.100000000000001" customHeight="1"/>
    <row r="27" spans="1:83">
      <c r="A27" s="35" t="s">
        <v>155</v>
      </c>
      <c r="B27" s="35"/>
      <c r="C27" s="35"/>
      <c r="D27" s="35"/>
      <c r="E27" s="35"/>
      <c r="F27" s="35"/>
      <c r="G27" s="35"/>
      <c r="H27" s="35"/>
      <c r="I27" s="35"/>
      <c r="J27" s="35"/>
      <c r="K27" s="35"/>
      <c r="L27" s="35"/>
      <c r="M27" s="35"/>
      <c r="N27" s="35"/>
      <c r="O27" s="35"/>
      <c r="P27" s="35"/>
      <c r="Q27" s="35"/>
      <c r="R27" s="35"/>
      <c r="S27" s="35"/>
      <c r="T27" s="35"/>
      <c r="U27" s="267"/>
      <c r="V27" s="35"/>
      <c r="W27" s="35"/>
    </row>
    <row r="29" spans="1:83" s="186" customFormat="1" ht="15" customHeight="1">
      <c r="A29" s="74"/>
      <c r="B29" s="74"/>
      <c r="C29" s="89"/>
      <c r="D29" s="448" t="s">
        <v>26</v>
      </c>
      <c r="E29" s="447"/>
      <c r="F29" s="447" t="s">
        <v>19</v>
      </c>
      <c r="G29" s="450"/>
      <c r="H29" s="420">
        <v>1</v>
      </c>
      <c r="I29" s="485"/>
      <c r="J29" s="447" t="s">
        <v>19</v>
      </c>
      <c r="K29" s="207"/>
      <c r="L29" s="202" t="s">
        <v>26</v>
      </c>
      <c r="M29" s="223"/>
      <c r="N29" s="180"/>
      <c r="O29" s="180"/>
      <c r="P29" s="180"/>
      <c r="Q29" s="180"/>
      <c r="R29" s="180"/>
      <c r="S29" s="180"/>
      <c r="T29" s="180"/>
      <c r="U29" s="262"/>
      <c r="V29" s="180"/>
      <c r="W29" s="180"/>
      <c r="X29" s="200"/>
      <c r="Y29" s="200" t="s">
        <v>145</v>
      </c>
      <c r="Z29" s="200">
        <v>1705000</v>
      </c>
      <c r="AA29" s="200"/>
      <c r="AB29" s="200"/>
      <c r="AC29" s="200"/>
      <c r="AD29" s="200"/>
      <c r="AE29" s="200"/>
      <c r="AF29" s="200"/>
      <c r="AG29" s="200"/>
      <c r="AH29" s="200"/>
      <c r="AI29" s="200"/>
      <c r="AJ29" s="200"/>
      <c r="AK29" s="200"/>
      <c r="AL29" s="200"/>
    </row>
    <row r="30" spans="1:83" s="186" customFormat="1" ht="15" customHeight="1">
      <c r="A30" s="74"/>
      <c r="B30" s="74"/>
      <c r="C30" s="89"/>
      <c r="D30" s="448"/>
      <c r="E30" s="447"/>
      <c r="F30" s="447"/>
      <c r="G30" s="451"/>
      <c r="H30" s="420"/>
      <c r="I30" s="486"/>
      <c r="J30" s="447"/>
      <c r="K30" s="193"/>
      <c r="L30" s="203"/>
      <c r="M30" s="222" t="s">
        <v>335</v>
      </c>
      <c r="N30" s="180"/>
      <c r="O30" s="180"/>
      <c r="P30" s="180"/>
      <c r="Q30" s="180"/>
      <c r="R30" s="180"/>
      <c r="S30" s="180"/>
      <c r="T30" s="180"/>
      <c r="U30" s="262"/>
      <c r="V30" s="180"/>
      <c r="W30" s="180"/>
      <c r="X30" s="200"/>
      <c r="Y30" s="200"/>
      <c r="Z30" s="200"/>
      <c r="AA30" s="200"/>
      <c r="AB30" s="200"/>
      <c r="AC30" s="200"/>
      <c r="AD30" s="200"/>
      <c r="AE30" s="200"/>
      <c r="AF30" s="200"/>
      <c r="AG30" s="200"/>
      <c r="AH30" s="200"/>
      <c r="AI30" s="200"/>
      <c r="AJ30" s="200"/>
      <c r="AK30" s="200"/>
      <c r="AL30" s="200"/>
    </row>
    <row r="31" spans="1:83" s="186" customFormat="1" ht="15" customHeight="1">
      <c r="A31" s="74"/>
      <c r="B31" s="74"/>
      <c r="C31" s="89"/>
      <c r="D31" s="448"/>
      <c r="E31" s="447"/>
      <c r="F31" s="447"/>
      <c r="G31" s="193"/>
      <c r="H31" s="203"/>
      <c r="I31" s="199" t="s">
        <v>203</v>
      </c>
      <c r="J31" s="203"/>
      <c r="K31" s="203"/>
      <c r="L31" s="203"/>
      <c r="M31" s="204"/>
      <c r="N31" s="180"/>
      <c r="O31" s="180"/>
      <c r="P31" s="180"/>
      <c r="Q31" s="180"/>
      <c r="R31" s="180"/>
      <c r="S31" s="180"/>
      <c r="T31" s="180"/>
      <c r="U31" s="262"/>
      <c r="V31" s="180"/>
      <c r="W31" s="180"/>
      <c r="X31" s="200"/>
      <c r="Y31" s="200"/>
      <c r="Z31" s="200"/>
      <c r="AA31" s="200"/>
      <c r="AB31" s="200"/>
      <c r="AC31" s="200"/>
      <c r="AD31" s="200"/>
      <c r="AE31" s="200"/>
      <c r="AF31" s="200"/>
      <c r="AG31" s="200"/>
      <c r="AH31" s="200"/>
      <c r="AI31" s="200"/>
      <c r="AJ31" s="200"/>
      <c r="AK31" s="200"/>
      <c r="AL31" s="200"/>
    </row>
    <row r="33" spans="1:38">
      <c r="A33" s="35" t="s">
        <v>168</v>
      </c>
      <c r="B33" s="35"/>
      <c r="C33" s="35"/>
      <c r="D33" s="35"/>
      <c r="E33" s="35"/>
      <c r="F33" s="35"/>
      <c r="G33" s="35"/>
      <c r="H33" s="35"/>
      <c r="I33" s="35"/>
      <c r="J33" s="35"/>
      <c r="K33" s="35"/>
      <c r="L33" s="35"/>
      <c r="M33" s="35"/>
      <c r="N33" s="35"/>
      <c r="O33" s="35"/>
      <c r="P33" s="35"/>
      <c r="Q33" s="35"/>
      <c r="R33" s="35"/>
      <c r="S33" s="35"/>
      <c r="T33" s="35"/>
      <c r="U33" s="267"/>
      <c r="V33" s="35"/>
      <c r="W33" s="35"/>
    </row>
    <row r="35" spans="1:38" s="186" customFormat="1" ht="15" customHeight="1">
      <c r="A35" s="74"/>
      <c r="B35" s="74"/>
      <c r="C35" s="89"/>
      <c r="D35" s="74"/>
      <c r="E35" s="74"/>
      <c r="F35" s="74"/>
      <c r="G35" s="491"/>
      <c r="H35" s="420">
        <v>1</v>
      </c>
      <c r="I35" s="483"/>
      <c r="J35" s="447" t="s">
        <v>19</v>
      </c>
      <c r="K35" s="207"/>
      <c r="L35" s="202" t="s">
        <v>26</v>
      </c>
      <c r="M35" s="223"/>
      <c r="N35" s="180"/>
      <c r="O35" s="180"/>
      <c r="P35" s="180"/>
      <c r="Q35" s="180"/>
      <c r="R35" s="180"/>
      <c r="S35" s="180"/>
      <c r="T35" s="180"/>
      <c r="U35" s="262"/>
      <c r="V35" s="180"/>
      <c r="W35" s="180"/>
      <c r="X35" s="200"/>
      <c r="Y35" s="200" t="s">
        <v>145</v>
      </c>
      <c r="Z35" s="200">
        <v>1705000</v>
      </c>
      <c r="AA35" s="200"/>
      <c r="AB35" s="200"/>
      <c r="AC35" s="200"/>
      <c r="AD35" s="200"/>
      <c r="AE35" s="200"/>
      <c r="AF35" s="200"/>
      <c r="AG35" s="200"/>
      <c r="AH35" s="200"/>
      <c r="AI35" s="200"/>
      <c r="AJ35" s="200"/>
      <c r="AK35" s="200"/>
      <c r="AL35" s="200"/>
    </row>
    <row r="36" spans="1:38" s="186" customFormat="1" ht="15" customHeight="1">
      <c r="A36" s="74"/>
      <c r="B36" s="74"/>
      <c r="C36" s="89"/>
      <c r="D36" s="74"/>
      <c r="E36" s="74"/>
      <c r="F36" s="74"/>
      <c r="G36" s="492"/>
      <c r="H36" s="420"/>
      <c r="I36" s="484"/>
      <c r="J36" s="447"/>
      <c r="K36" s="193"/>
      <c r="L36" s="203"/>
      <c r="M36" s="222" t="s">
        <v>335</v>
      </c>
      <c r="N36" s="180"/>
      <c r="O36" s="180"/>
      <c r="P36" s="180"/>
      <c r="Q36" s="180"/>
      <c r="R36" s="180"/>
      <c r="S36" s="180"/>
      <c r="T36" s="180"/>
      <c r="U36" s="262"/>
      <c r="V36" s="180"/>
      <c r="W36" s="180"/>
      <c r="X36" s="200"/>
      <c r="Y36" s="200"/>
      <c r="Z36" s="200"/>
      <c r="AA36" s="200"/>
      <c r="AB36" s="200"/>
      <c r="AC36" s="200"/>
      <c r="AD36" s="200"/>
      <c r="AE36" s="200"/>
      <c r="AF36" s="200"/>
      <c r="AG36" s="200"/>
      <c r="AH36" s="200"/>
      <c r="AI36" s="200"/>
      <c r="AJ36" s="200"/>
      <c r="AK36" s="200"/>
      <c r="AL36" s="200"/>
    </row>
    <row r="37" spans="1:38">
      <c r="K37" s="203"/>
      <c r="L37" s="203"/>
      <c r="M37" s="204"/>
    </row>
    <row r="38" spans="1:38">
      <c r="A38" s="35" t="s">
        <v>169</v>
      </c>
      <c r="B38" s="35"/>
      <c r="C38" s="35"/>
      <c r="D38" s="35"/>
      <c r="E38" s="35"/>
      <c r="F38" s="35"/>
      <c r="G38" s="35"/>
      <c r="H38" s="35"/>
      <c r="I38" s="35"/>
      <c r="J38" s="35"/>
      <c r="K38" s="35"/>
      <c r="L38" s="35"/>
      <c r="M38" s="35"/>
      <c r="N38" s="35"/>
      <c r="O38" s="35"/>
      <c r="P38" s="35"/>
      <c r="Q38" s="35"/>
      <c r="R38" s="35"/>
      <c r="S38" s="35"/>
      <c r="T38" s="35"/>
      <c r="U38" s="267"/>
      <c r="V38" s="35"/>
      <c r="W38" s="35"/>
    </row>
    <row r="40" spans="1:38" s="186" customFormat="1" ht="15" customHeight="1">
      <c r="A40" s="74"/>
      <c r="B40" s="74"/>
      <c r="C40" s="89"/>
      <c r="D40" s="74"/>
      <c r="E40" s="74"/>
      <c r="F40" s="74"/>
      <c r="G40" s="74"/>
      <c r="H40" s="74"/>
      <c r="I40" s="74"/>
      <c r="J40" s="74"/>
      <c r="K40" s="206"/>
      <c r="L40" s="202" t="s">
        <v>26</v>
      </c>
      <c r="M40" s="224"/>
      <c r="N40" s="247"/>
      <c r="O40" s="180"/>
      <c r="P40" s="180"/>
      <c r="Q40" s="180"/>
      <c r="R40" s="180"/>
      <c r="S40" s="180"/>
      <c r="T40" s="180"/>
      <c r="U40" s="262"/>
      <c r="V40" s="180"/>
      <c r="W40" s="180"/>
      <c r="X40" s="200"/>
      <c r="Y40" s="200" t="s">
        <v>145</v>
      </c>
      <c r="Z40" s="200">
        <v>1705000</v>
      </c>
      <c r="AA40" s="200"/>
      <c r="AB40" s="200"/>
      <c r="AC40" s="200"/>
      <c r="AD40" s="200"/>
      <c r="AE40" s="200"/>
      <c r="AF40" s="200"/>
      <c r="AG40" s="200"/>
      <c r="AH40" s="200"/>
      <c r="AI40" s="200"/>
      <c r="AJ40" s="200"/>
      <c r="AK40" s="200"/>
      <c r="AL40" s="200"/>
    </row>
    <row r="43" spans="1:38" s="35" customFormat="1" ht="17.100000000000001" customHeight="1">
      <c r="A43" s="35" t="s">
        <v>123</v>
      </c>
    </row>
    <row r="44" spans="1:38" customFormat="1" ht="17.100000000000001" customHeight="1"/>
    <row r="45" spans="1:38" s="167" customFormat="1" ht="14.25">
      <c r="A45" s="300" t="s">
        <v>1</v>
      </c>
      <c r="B45" s="286" t="s">
        <v>144</v>
      </c>
      <c r="C45" s="287"/>
      <c r="D45" s="288"/>
      <c r="E45" s="289"/>
      <c r="F45" s="290"/>
      <c r="G45" s="290"/>
      <c r="H45" s="290"/>
      <c r="I45" s="291"/>
      <c r="J45" s="292"/>
      <c r="K45" s="301"/>
      <c r="M45" s="293" t="str">
        <f>IF(ISERROR(INDEX(kind_of_nameforms,MATCH(E45,kind_of_forms,0),1)),"",INDEX(kind_of_nameforms,MATCH(E45,kind_of_forms,0),1))</f>
        <v/>
      </c>
      <c r="N45" s="312"/>
    </row>
    <row r="46" spans="1:38" customFormat="1" ht="17.100000000000001" customHeight="1"/>
    <row r="47" spans="1:38" s="35" customFormat="1" ht="17.100000000000001" customHeight="1">
      <c r="A47" s="35" t="s">
        <v>276</v>
      </c>
      <c r="B47" s="35" t="s">
        <v>277</v>
      </c>
      <c r="C47" s="35" t="s">
        <v>278</v>
      </c>
      <c r="D47" s="35" t="s">
        <v>279</v>
      </c>
    </row>
    <row r="48" spans="1:38" ht="17.100000000000001" customHeight="1">
      <c r="U48" s="74"/>
    </row>
    <row r="49" spans="1:21" s="370" customFormat="1">
      <c r="D49" s="371"/>
      <c r="E49" s="330"/>
      <c r="F49" s="330"/>
      <c r="G49" s="330"/>
      <c r="U49" s="263"/>
    </row>
    <row r="50" spans="1:21">
      <c r="C50" s="137"/>
      <c r="D50" s="461" t="s">
        <v>244</v>
      </c>
      <c r="E50" s="462"/>
      <c r="F50" s="462"/>
      <c r="G50" s="463"/>
    </row>
    <row r="51" spans="1:21" s="36" customFormat="1" ht="11.25" customHeight="1">
      <c r="A51" s="50"/>
      <c r="C51" s="55"/>
      <c r="D51" s="464" t="s">
        <v>233</v>
      </c>
      <c r="E51" s="464"/>
      <c r="F51" s="464"/>
      <c r="G51" s="465" t="s">
        <v>234</v>
      </c>
      <c r="H51" s="197"/>
      <c r="R51" s="256"/>
    </row>
    <row r="52" spans="1:21" s="36" customFormat="1" ht="11.25" customHeight="1">
      <c r="A52" s="50"/>
      <c r="C52" s="55"/>
      <c r="D52" s="347" t="s">
        <v>25</v>
      </c>
      <c r="E52" s="348" t="s">
        <v>257</v>
      </c>
      <c r="F52" s="349" t="s">
        <v>223</v>
      </c>
      <c r="G52" s="466"/>
      <c r="H52" s="197"/>
      <c r="R52" s="256"/>
    </row>
    <row r="53" spans="1:21" s="36" customFormat="1" ht="12" customHeight="1">
      <c r="A53" s="50"/>
      <c r="C53" s="55"/>
      <c r="D53" s="366" t="s">
        <v>26</v>
      </c>
      <c r="E53" s="350">
        <v>2</v>
      </c>
      <c r="F53" s="351">
        <v>3</v>
      </c>
      <c r="G53" s="352">
        <v>4</v>
      </c>
      <c r="H53" s="197"/>
      <c r="R53" s="256"/>
    </row>
    <row r="54" spans="1:21" s="36" customFormat="1">
      <c r="A54" s="50"/>
      <c r="C54" s="55"/>
      <c r="D54" s="344">
        <v>1</v>
      </c>
      <c r="E54" s="354" t="s">
        <v>259</v>
      </c>
      <c r="F54" s="381" t="str">
        <f>IF(form_up_date="","",form_up_date)</f>
        <v>16.10.2020</v>
      </c>
      <c r="G54" s="383" t="s">
        <v>260</v>
      </c>
      <c r="H54" s="197"/>
      <c r="R54" s="256"/>
    </row>
    <row r="55" spans="1:21" s="36" customFormat="1" ht="45">
      <c r="A55" s="50"/>
      <c r="C55" s="55"/>
      <c r="D55" s="344" t="s">
        <v>271</v>
      </c>
      <c r="E55" s="354" t="s">
        <v>261</v>
      </c>
      <c r="F55" s="381"/>
      <c r="G55" s="355" t="s">
        <v>333</v>
      </c>
      <c r="H55" s="197"/>
      <c r="R55" s="256"/>
    </row>
    <row r="56" spans="1:21" s="36" customFormat="1">
      <c r="A56" s="50"/>
      <c r="C56" s="55"/>
      <c r="D56" s="344" t="s">
        <v>272</v>
      </c>
      <c r="E56" s="354" t="s">
        <v>262</v>
      </c>
      <c r="F56" s="381"/>
      <c r="G56" s="383" t="s">
        <v>263</v>
      </c>
      <c r="H56" s="197"/>
      <c r="R56" s="256"/>
    </row>
    <row r="57" spans="1:21" s="36" customFormat="1">
      <c r="A57" s="50"/>
      <c r="C57" s="55"/>
      <c r="D57" s="344" t="s">
        <v>273</v>
      </c>
      <c r="E57" s="354" t="s">
        <v>264</v>
      </c>
      <c r="F57" s="382" t="s">
        <v>265</v>
      </c>
      <c r="G57" s="355"/>
      <c r="H57" s="197"/>
      <c r="R57" s="256"/>
    </row>
    <row r="58" spans="1:21" s="36" customFormat="1">
      <c r="A58" s="50"/>
      <c r="C58" s="55"/>
      <c r="D58" s="353" t="str">
        <f>D57&amp;".1"</f>
        <v>4.1.1</v>
      </c>
      <c r="E58" s="356" t="s">
        <v>3</v>
      </c>
      <c r="F58" s="381" t="str">
        <f>IF(region_name="","",region_name)</f>
        <v>Тамбовская область</v>
      </c>
      <c r="G58" s="383" t="s">
        <v>266</v>
      </c>
      <c r="H58" s="197"/>
      <c r="R58" s="256"/>
    </row>
    <row r="59" spans="1:21" s="36" customFormat="1" ht="22.5">
      <c r="A59" s="50"/>
      <c r="C59" s="55"/>
      <c r="D59" s="344" t="s">
        <v>274</v>
      </c>
      <c r="E59" s="357" t="s">
        <v>267</v>
      </c>
      <c r="F59" s="381"/>
      <c r="G59" s="385" t="s">
        <v>268</v>
      </c>
      <c r="H59" s="197"/>
      <c r="R59" s="256"/>
    </row>
    <row r="60" spans="1:21" s="36" customFormat="1" ht="56.25">
      <c r="A60" s="50"/>
      <c r="C60" s="55"/>
      <c r="D60" s="344" t="s">
        <v>275</v>
      </c>
      <c r="E60" s="358" t="s">
        <v>269</v>
      </c>
      <c r="F60" s="381"/>
      <c r="G60" s="365" t="s">
        <v>332</v>
      </c>
      <c r="H60" s="197"/>
      <c r="R60" s="256"/>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74"/>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37"/>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50" hidden="1" customWidth="1"/>
    <col min="2" max="2" width="9.140625" style="36" hidden="1" customWidth="1"/>
    <col min="3" max="11" width="10.5703125" style="36"/>
    <col min="12" max="12" width="10.5703125" style="256"/>
    <col min="13" max="16384" width="10.5703125" style="36"/>
  </cols>
  <sheetData>
    <row r="1" spans="1:12" s="197" customFormat="1" ht="15" hidden="1" customHeight="1">
      <c r="L1" s="257"/>
    </row>
    <row r="2" spans="1:12" s="197" customFormat="1" ht="15" hidden="1" customHeight="1">
      <c r="L2" s="257"/>
    </row>
    <row r="3" spans="1:12" ht="11.25" customHeight="1"/>
    <row r="4" spans="1:12" ht="36.75" customHeight="1"/>
    <row r="5" spans="1:12" ht="15" customHeight="1"/>
    <row r="6" spans="1:12" ht="11.25" customHeight="1"/>
    <row r="8" spans="1:12" ht="21" customHeight="1"/>
    <row r="9" spans="1:12" ht="11.25" customHeight="1"/>
    <row r="10" spans="1:12" ht="15" customHeight="1">
      <c r="A10" s="36"/>
    </row>
    <row r="11" spans="1:12" ht="21.95" customHeight="1">
      <c r="A11" s="36"/>
    </row>
    <row r="12" spans="1:12" ht="21.95" customHeight="1">
      <c r="A12" s="36"/>
    </row>
    <row r="13" spans="1:12" ht="21.95" customHeight="1">
      <c r="A13" s="36"/>
    </row>
    <row r="14" spans="1:12" ht="33.950000000000003" customHeight="1">
      <c r="A14" s="36"/>
    </row>
    <row r="15" spans="1:12" ht="15" customHeight="1">
      <c r="A15" s="36"/>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93" hidden="1" customWidth="1"/>
    <col min="2" max="2" width="9.140625" style="94" hidden="1" customWidth="1"/>
    <col min="3" max="3" width="9.140625" style="263"/>
    <col min="4" max="16384" width="9.140625" style="94"/>
  </cols>
  <sheetData>
    <row r="1" spans="1:3" hidden="1"/>
    <row r="2" spans="1:3" hidden="1"/>
    <row r="3" spans="1:3" hidden="1"/>
    <row r="4" spans="1:3" ht="10.5" customHeight="1"/>
    <row r="5" spans="1:3" s="54" customFormat="1" ht="30" customHeight="1">
      <c r="A5" s="50"/>
      <c r="C5" s="264"/>
    </row>
    <row r="6" spans="1:3" s="54" customFormat="1" ht="15" customHeight="1">
      <c r="A6" s="50"/>
      <c r="C6" s="264"/>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67"/>
  </cols>
  <sheetData>
    <row r="1" spans="1:1">
      <c r="A1" s="29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25" hidden="1" customWidth="1"/>
    <col min="3" max="3" width="3.7109375" style="60" customWidth="1"/>
    <col min="4" max="16" width="9.140625" style="25"/>
    <col min="17" max="17" width="9.140625" style="266"/>
    <col min="18" max="16384" width="9.140625" style="25"/>
  </cols>
  <sheetData>
    <row r="1" spans="3:17" s="96" customFormat="1" hidden="1">
      <c r="C1" s="95"/>
      <c r="Q1" s="265"/>
    </row>
    <row r="2" spans="3:17" s="96" customFormat="1" hidden="1">
      <c r="C2" s="95"/>
      <c r="Q2" s="265"/>
    </row>
    <row r="3" spans="3:17" s="96" customFormat="1" hidden="1">
      <c r="C3" s="95"/>
      <c r="Q3" s="265"/>
    </row>
    <row r="4" spans="3:17" s="96" customFormat="1" hidden="1">
      <c r="C4" s="95"/>
      <c r="Q4" s="265"/>
    </row>
    <row r="5" spans="3:17" s="96" customFormat="1" hidden="1">
      <c r="C5" s="95"/>
      <c r="Q5" s="265"/>
    </row>
    <row r="6" spans="3:17" s="96" customFormat="1" ht="10.5" customHeight="1">
      <c r="C6" s="97"/>
      <c r="Q6" s="265"/>
    </row>
    <row r="7" spans="3:17" s="96" customFormat="1" ht="20.100000000000001" customHeight="1">
      <c r="C7" s="97"/>
      <c r="Q7" s="265"/>
    </row>
    <row r="8" spans="3:17" s="96" customFormat="1" ht="15" customHeight="1">
      <c r="C8" s="97"/>
      <c r="Q8" s="265"/>
    </row>
    <row r="9" spans="3:17" s="96" customFormat="1" ht="6.95" customHeight="1">
      <c r="C9" s="97"/>
      <c r="Q9" s="265"/>
    </row>
    <row r="10" spans="3:17" s="96" customFormat="1" ht="22.5" customHeight="1">
      <c r="C10" s="97"/>
      <c r="Q10" s="265"/>
    </row>
    <row r="11" spans="3:17" s="96" customFormat="1" ht="11.25" customHeight="1">
      <c r="C11" s="97"/>
      <c r="Q11" s="265"/>
    </row>
    <row r="12" spans="3:17" s="96" customFormat="1" ht="15" hidden="1" customHeight="1">
      <c r="C12" s="97"/>
      <c r="Q12" s="265"/>
    </row>
    <row r="13" spans="3:17" s="96" customFormat="1" ht="14.1" customHeight="1">
      <c r="C13" s="100"/>
      <c r="Q13" s="265"/>
    </row>
    <row r="14" spans="3:17" s="96" customFormat="1" ht="15" customHeight="1">
      <c r="C14" s="97"/>
      <c r="Q14" s="265"/>
    </row>
    <row r="15" spans="3:17" s="96" customFormat="1" ht="11.25" customHeight="1">
      <c r="C15" s="95"/>
      <c r="Q15" s="265"/>
    </row>
    <row r="16" spans="3:17" s="96" customFormat="1">
      <c r="C16" s="95"/>
      <c r="D16" s="102"/>
      <c r="E16" s="102"/>
      <c r="Q16" s="265"/>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25" hidden="1" customWidth="1"/>
    <col min="2" max="2" width="2" style="225" hidden="1" customWidth="1"/>
    <col min="3" max="14" width="9.140625" style="226"/>
    <col min="15" max="16384" width="9.140625" style="225"/>
  </cols>
  <sheetData>
    <row r="1" spans="1:14" hidden="1"/>
    <row r="2" spans="1:14" hidden="1"/>
    <row r="3" spans="1:14" ht="10.5" customHeight="1"/>
    <row r="4" spans="1:14" ht="27" customHeight="1">
      <c r="A4" s="227"/>
      <c r="B4" s="227"/>
    </row>
    <row r="5" spans="1:14" s="229" customFormat="1" ht="15">
      <c r="A5" s="227"/>
      <c r="B5" s="227"/>
      <c r="C5" s="228"/>
      <c r="D5" s="228"/>
      <c r="E5" s="228"/>
      <c r="F5" s="228"/>
      <c r="G5" s="228"/>
      <c r="H5" s="228"/>
      <c r="I5" s="228"/>
      <c r="J5" s="228"/>
      <c r="K5" s="228"/>
      <c r="L5" s="228"/>
      <c r="M5" s="228"/>
      <c r="N5" s="228"/>
    </row>
    <row r="6" spans="1:14" s="230" customFormat="1" ht="3" customHeight="1">
      <c r="A6" s="441"/>
      <c r="B6" s="441"/>
      <c r="C6" s="231"/>
      <c r="D6" s="231"/>
      <c r="E6" s="231"/>
      <c r="F6" s="231"/>
      <c r="G6" s="231"/>
      <c r="H6" s="231"/>
      <c r="I6" s="231"/>
      <c r="J6" s="231"/>
      <c r="K6" s="231"/>
      <c r="L6" s="231"/>
      <c r="M6" s="231"/>
      <c r="N6" s="231"/>
    </row>
    <row r="7" spans="1:14" ht="3.75" customHeight="1">
      <c r="A7" s="441"/>
      <c r="B7" s="441"/>
    </row>
    <row r="8" spans="1:14" ht="0.2" customHeight="1">
      <c r="B8" s="372"/>
    </row>
    <row r="9" spans="1:14" ht="0.2" customHeight="1">
      <c r="B9" s="372"/>
    </row>
    <row r="10" spans="1:14" ht="0.2" customHeight="1">
      <c r="B10" s="372"/>
    </row>
    <row r="11" spans="1:14" ht="6" hidden="1" customHeight="1">
      <c r="B11" s="372"/>
    </row>
    <row r="12" spans="1:14" ht="20.25" hidden="1" customHeight="1">
      <c r="A12" s="181"/>
      <c r="B12" s="372"/>
    </row>
    <row r="13" spans="1:14" ht="20.25" hidden="1" customHeight="1">
      <c r="B13" s="372"/>
    </row>
    <row r="14" spans="1:14" ht="6" hidden="1" customHeight="1">
      <c r="B14" s="373"/>
    </row>
    <row r="15" spans="1:14" ht="3" customHeight="1"/>
    <row r="16" spans="1:14" ht="0.2" customHeight="1"/>
    <row r="17" spans="1:14" s="229" customFormat="1" ht="0.2" customHeight="1">
      <c r="A17" s="232"/>
      <c r="B17" s="232"/>
      <c r="C17" s="228"/>
      <c r="D17" s="228"/>
      <c r="E17" s="228"/>
      <c r="F17" s="228"/>
      <c r="G17" s="228"/>
      <c r="H17" s="228"/>
      <c r="I17" s="228"/>
      <c r="J17" s="228"/>
      <c r="K17" s="228"/>
      <c r="L17" s="228"/>
      <c r="M17" s="228"/>
      <c r="N17" s="228"/>
    </row>
    <row r="18" spans="1:14" ht="23.25" customHeight="1">
      <c r="A18" s="431"/>
      <c r="B18" s="181"/>
    </row>
    <row r="19" spans="1:14" ht="23.25" customHeight="1">
      <c r="A19" s="431"/>
      <c r="B19" s="183"/>
    </row>
    <row r="20" spans="1:14" s="186" customFormat="1" ht="14.25" customHeight="1">
      <c r="A20" s="92"/>
      <c r="B20" s="92"/>
      <c r="C20" s="200"/>
      <c r="D20" s="200"/>
      <c r="E20" s="200"/>
      <c r="F20" s="200"/>
      <c r="G20" s="200"/>
      <c r="H20" s="200"/>
      <c r="I20" s="200"/>
      <c r="J20" s="200"/>
      <c r="K20" s="200"/>
      <c r="L20" s="200"/>
      <c r="M20" s="200"/>
      <c r="N20" s="200"/>
    </row>
    <row r="21" spans="1:14" hidden="1">
      <c r="A21" s="233"/>
      <c r="B21" s="185"/>
    </row>
    <row r="22" spans="1:14" s="179" customFormat="1" ht="15" customHeight="1">
      <c r="A22" s="74"/>
      <c r="B22" s="74"/>
      <c r="C22" s="180"/>
      <c r="D22" s="180"/>
      <c r="E22" s="180"/>
      <c r="F22" s="180"/>
      <c r="G22" s="180"/>
      <c r="H22" s="180"/>
      <c r="I22" s="180"/>
      <c r="J22" s="180"/>
      <c r="K22" s="180"/>
      <c r="L22" s="180"/>
      <c r="M22" s="180"/>
      <c r="N22" s="180"/>
    </row>
    <row r="23" spans="1:14" s="179" customFormat="1" ht="15" customHeight="1">
      <c r="A23" s="74"/>
      <c r="B23" s="74"/>
      <c r="C23" s="180"/>
      <c r="D23" s="180"/>
      <c r="E23" s="180"/>
      <c r="F23" s="180"/>
      <c r="G23" s="180"/>
      <c r="H23" s="180"/>
      <c r="I23" s="180"/>
      <c r="J23" s="180"/>
      <c r="K23" s="180"/>
      <c r="L23" s="180"/>
      <c r="M23" s="180"/>
      <c r="N23" s="180"/>
    </row>
    <row r="24" spans="1:14" s="179" customFormat="1" ht="15" customHeight="1">
      <c r="A24" s="74"/>
      <c r="B24" s="74"/>
      <c r="C24" s="180"/>
      <c r="D24" s="180"/>
      <c r="E24" s="180"/>
      <c r="F24" s="180"/>
      <c r="G24" s="180"/>
      <c r="H24" s="180"/>
      <c r="I24" s="180"/>
      <c r="J24" s="180"/>
      <c r="K24" s="180"/>
      <c r="L24" s="180"/>
      <c r="M24" s="180"/>
      <c r="N24" s="180"/>
    </row>
    <row r="25" spans="1:14" ht="15" customHeight="1">
      <c r="A25" s="234"/>
      <c r="B25" s="205"/>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29"/>
  </cols>
  <sheetData>
    <row r="1" spans="1:1">
      <c r="A1" s="328"/>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67"/>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74"/>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74"/>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53"/>
    <col min="2" max="2" width="65.28515625" style="53" customWidth="1"/>
    <col min="3" max="3" width="41" style="53" customWidth="1"/>
    <col min="4" max="16384" width="9.140625" style="53"/>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53"/>
    <col min="2" max="2" width="65.28515625" style="53" customWidth="1"/>
    <col min="3" max="3" width="41" style="53" customWidth="1"/>
    <col min="4" max="16384" width="9.140625" style="53"/>
  </cols>
  <sheetData>
    <row r="1" spans="1:2">
      <c r="A1" s="53" t="s">
        <v>109</v>
      </c>
      <c r="B1" s="53" t="s">
        <v>110</v>
      </c>
    </row>
    <row r="2" spans="1:2">
      <c r="A2" s="53">
        <v>4189706</v>
      </c>
      <c r="B2" s="53" t="s">
        <v>355</v>
      </c>
    </row>
    <row r="3" spans="1:2">
      <c r="A3" s="53">
        <v>4189705</v>
      </c>
      <c r="B3" s="53" t="s">
        <v>356</v>
      </c>
    </row>
    <row r="4" spans="1:2">
      <c r="A4" s="53">
        <v>4189707</v>
      </c>
      <c r="B4" s="53"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52"/>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52"/>
  </cols>
  <sheetData>
    <row r="34" spans="6:6">
      <c r="F34" s="59"/>
    </row>
    <row r="35" spans="6:6">
      <c r="F35" s="59"/>
    </row>
    <row r="38" spans="6:6">
      <c r="F38" s="70"/>
    </row>
    <row r="39" spans="6:6">
      <c r="F39" s="70"/>
    </row>
    <row r="40" spans="6:6">
      <c r="F40" s="70"/>
    </row>
    <row r="41" spans="6:6">
      <c r="F41" s="70"/>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26"/>
    <col min="2" max="16384" width="9.140625" style="27"/>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0"/>
    <col min="27" max="36" width="9.140625" style="21"/>
    <col min="37" max="16384" width="9.140625" style="20"/>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29" customWidth="1"/>
    <col min="2" max="3" width="9.140625" style="129"/>
    <col min="4" max="4" width="13" style="129" customWidth="1"/>
    <col min="5" max="5" width="9.140625" style="129"/>
    <col min="6" max="6" width="15.28515625" style="129" customWidth="1"/>
    <col min="7" max="7" width="20" style="129" customWidth="1"/>
    <col min="8" max="8" width="26.85546875" style="129" customWidth="1"/>
    <col min="9" max="9" width="12.28515625" style="129" customWidth="1"/>
    <col min="10" max="16384" width="9.140625" style="129"/>
  </cols>
  <sheetData>
    <row r="1" spans="1:10">
      <c r="A1" s="129" t="s">
        <v>551</v>
      </c>
      <c r="B1" s="129" t="s">
        <v>358</v>
      </c>
      <c r="C1" s="129" t="s">
        <v>359</v>
      </c>
      <c r="D1" s="129" t="s">
        <v>360</v>
      </c>
      <c r="E1" s="129" t="s">
        <v>361</v>
      </c>
      <c r="F1" s="129" t="s">
        <v>362</v>
      </c>
      <c r="G1" s="129" t="s">
        <v>363</v>
      </c>
      <c r="H1" s="129" t="s">
        <v>364</v>
      </c>
      <c r="I1" s="129" t="s">
        <v>365</v>
      </c>
    </row>
    <row r="2" spans="1:10">
      <c r="A2" s="129">
        <v>1</v>
      </c>
      <c r="B2" s="129" t="s">
        <v>366</v>
      </c>
      <c r="C2" s="129" t="s">
        <v>324</v>
      </c>
      <c r="D2" s="129" t="s">
        <v>367</v>
      </c>
      <c r="E2" s="129" t="s">
        <v>368</v>
      </c>
      <c r="F2" s="129" t="s">
        <v>369</v>
      </c>
      <c r="G2" s="129" t="s">
        <v>370</v>
      </c>
      <c r="J2" s="129" t="s">
        <v>552</v>
      </c>
    </row>
    <row r="3" spans="1:10">
      <c r="A3" s="129">
        <v>2</v>
      </c>
      <c r="B3" s="129" t="s">
        <v>366</v>
      </c>
      <c r="C3" s="129" t="s">
        <v>324</v>
      </c>
      <c r="D3" s="129" t="s">
        <v>371</v>
      </c>
      <c r="E3" s="129" t="s">
        <v>372</v>
      </c>
      <c r="F3" s="129" t="s">
        <v>373</v>
      </c>
      <c r="G3" s="129" t="s">
        <v>374</v>
      </c>
      <c r="J3" s="129" t="s">
        <v>552</v>
      </c>
    </row>
    <row r="4" spans="1:10">
      <c r="A4" s="129">
        <v>3</v>
      </c>
      <c r="B4" s="129" t="s">
        <v>366</v>
      </c>
      <c r="C4" s="129" t="s">
        <v>324</v>
      </c>
      <c r="D4" s="129" t="s">
        <v>375</v>
      </c>
      <c r="E4" s="129" t="s">
        <v>376</v>
      </c>
      <c r="F4" s="129" t="s">
        <v>377</v>
      </c>
      <c r="G4" s="129" t="s">
        <v>378</v>
      </c>
      <c r="J4" s="129" t="s">
        <v>552</v>
      </c>
    </row>
    <row r="5" spans="1:10">
      <c r="A5" s="129">
        <v>4</v>
      </c>
      <c r="B5" s="129" t="s">
        <v>366</v>
      </c>
      <c r="C5" s="129" t="s">
        <v>324</v>
      </c>
      <c r="D5" s="129" t="s">
        <v>379</v>
      </c>
      <c r="E5" s="129" t="s">
        <v>380</v>
      </c>
      <c r="F5" s="129" t="s">
        <v>381</v>
      </c>
      <c r="G5" s="129" t="s">
        <v>378</v>
      </c>
      <c r="J5" s="129" t="s">
        <v>552</v>
      </c>
    </row>
    <row r="6" spans="1:10">
      <c r="A6" s="129">
        <v>5</v>
      </c>
      <c r="B6" s="129" t="s">
        <v>366</v>
      </c>
      <c r="C6" s="129" t="s">
        <v>324</v>
      </c>
      <c r="D6" s="129" t="s">
        <v>382</v>
      </c>
      <c r="E6" s="129" t="s">
        <v>383</v>
      </c>
      <c r="F6" s="129" t="s">
        <v>384</v>
      </c>
      <c r="G6" s="129" t="s">
        <v>385</v>
      </c>
      <c r="J6" s="129" t="s">
        <v>552</v>
      </c>
    </row>
    <row r="7" spans="1:10">
      <c r="A7" s="129">
        <v>6</v>
      </c>
      <c r="B7" s="129" t="s">
        <v>366</v>
      </c>
      <c r="C7" s="129" t="s">
        <v>324</v>
      </c>
      <c r="D7" s="129" t="s">
        <v>386</v>
      </c>
      <c r="E7" s="129" t="s">
        <v>387</v>
      </c>
      <c r="F7" s="129" t="s">
        <v>388</v>
      </c>
      <c r="G7" s="129" t="s">
        <v>389</v>
      </c>
      <c r="J7" s="129" t="s">
        <v>552</v>
      </c>
    </row>
    <row r="8" spans="1:10">
      <c r="A8" s="129">
        <v>7</v>
      </c>
      <c r="B8" s="129" t="s">
        <v>366</v>
      </c>
      <c r="C8" s="129" t="s">
        <v>324</v>
      </c>
      <c r="D8" s="129" t="s">
        <v>390</v>
      </c>
      <c r="E8" s="129" t="s">
        <v>391</v>
      </c>
      <c r="F8" s="129" t="s">
        <v>392</v>
      </c>
      <c r="G8" s="129" t="s">
        <v>389</v>
      </c>
      <c r="J8" s="129" t="s">
        <v>552</v>
      </c>
    </row>
    <row r="9" spans="1:10">
      <c r="A9" s="129">
        <v>8</v>
      </c>
      <c r="B9" s="129" t="s">
        <v>366</v>
      </c>
      <c r="C9" s="129" t="s">
        <v>324</v>
      </c>
      <c r="D9" s="129" t="s">
        <v>393</v>
      </c>
      <c r="E9" s="129" t="s">
        <v>394</v>
      </c>
      <c r="F9" s="129" t="s">
        <v>395</v>
      </c>
      <c r="G9" s="129" t="s">
        <v>396</v>
      </c>
      <c r="J9" s="129" t="s">
        <v>552</v>
      </c>
    </row>
    <row r="10" spans="1:10">
      <c r="A10" s="129">
        <v>9</v>
      </c>
      <c r="B10" s="129" t="s">
        <v>366</v>
      </c>
      <c r="C10" s="129" t="s">
        <v>324</v>
      </c>
      <c r="D10" s="129" t="s">
        <v>397</v>
      </c>
      <c r="E10" s="129" t="s">
        <v>398</v>
      </c>
      <c r="F10" s="129" t="s">
        <v>399</v>
      </c>
      <c r="G10" s="129" t="s">
        <v>370</v>
      </c>
      <c r="J10" s="129" t="s">
        <v>552</v>
      </c>
    </row>
    <row r="11" spans="1:10">
      <c r="A11" s="129">
        <v>10</v>
      </c>
      <c r="B11" s="129" t="s">
        <v>366</v>
      </c>
      <c r="C11" s="129" t="s">
        <v>324</v>
      </c>
      <c r="D11" s="129" t="s">
        <v>400</v>
      </c>
      <c r="E11" s="129" t="s">
        <v>401</v>
      </c>
      <c r="F11" s="129" t="s">
        <v>402</v>
      </c>
      <c r="G11" s="129" t="s">
        <v>403</v>
      </c>
      <c r="J11" s="129" t="s">
        <v>552</v>
      </c>
    </row>
    <row r="12" spans="1:10">
      <c r="A12" s="129">
        <v>11</v>
      </c>
      <c r="B12" s="129" t="s">
        <v>366</v>
      </c>
      <c r="C12" s="129" t="s">
        <v>324</v>
      </c>
      <c r="D12" s="129" t="s">
        <v>404</v>
      </c>
      <c r="E12" s="129" t="s">
        <v>405</v>
      </c>
      <c r="F12" s="129" t="s">
        <v>406</v>
      </c>
      <c r="G12" s="129" t="s">
        <v>407</v>
      </c>
      <c r="J12" s="129" t="s">
        <v>552</v>
      </c>
    </row>
    <row r="13" spans="1:10">
      <c r="A13" s="129">
        <v>12</v>
      </c>
      <c r="B13" s="129" t="s">
        <v>366</v>
      </c>
      <c r="C13" s="129" t="s">
        <v>324</v>
      </c>
      <c r="D13" s="129" t="s">
        <v>408</v>
      </c>
      <c r="E13" s="129" t="s">
        <v>409</v>
      </c>
      <c r="F13" s="129" t="s">
        <v>410</v>
      </c>
      <c r="G13" s="129" t="s">
        <v>411</v>
      </c>
      <c r="J13" s="129" t="s">
        <v>552</v>
      </c>
    </row>
    <row r="14" spans="1:10">
      <c r="A14" s="129">
        <v>13</v>
      </c>
      <c r="B14" s="129" t="s">
        <v>366</v>
      </c>
      <c r="C14" s="129" t="s">
        <v>324</v>
      </c>
      <c r="D14" s="129" t="s">
        <v>412</v>
      </c>
      <c r="E14" s="129" t="s">
        <v>413</v>
      </c>
      <c r="F14" s="129" t="s">
        <v>414</v>
      </c>
      <c r="G14" s="129" t="s">
        <v>389</v>
      </c>
      <c r="J14" s="129" t="s">
        <v>552</v>
      </c>
    </row>
    <row r="15" spans="1:10">
      <c r="A15" s="129">
        <v>14</v>
      </c>
      <c r="B15" s="129" t="s">
        <v>366</v>
      </c>
      <c r="C15" s="129" t="s">
        <v>324</v>
      </c>
      <c r="D15" s="129" t="s">
        <v>415</v>
      </c>
      <c r="E15" s="129" t="s">
        <v>416</v>
      </c>
      <c r="F15" s="129" t="s">
        <v>417</v>
      </c>
      <c r="G15" s="129" t="s">
        <v>389</v>
      </c>
      <c r="J15" s="129" t="s">
        <v>552</v>
      </c>
    </row>
    <row r="16" spans="1:10">
      <c r="A16" s="129">
        <v>15</v>
      </c>
      <c r="B16" s="129" t="s">
        <v>366</v>
      </c>
      <c r="C16" s="129" t="s">
        <v>324</v>
      </c>
      <c r="D16" s="129" t="s">
        <v>418</v>
      </c>
      <c r="E16" s="129" t="s">
        <v>419</v>
      </c>
      <c r="F16" s="129" t="s">
        <v>420</v>
      </c>
      <c r="G16" s="129" t="s">
        <v>421</v>
      </c>
      <c r="J16" s="129" t="s">
        <v>552</v>
      </c>
    </row>
    <row r="17" spans="1:10">
      <c r="A17" s="129">
        <v>16</v>
      </c>
      <c r="B17" s="129" t="s">
        <v>366</v>
      </c>
      <c r="C17" s="129" t="s">
        <v>324</v>
      </c>
      <c r="D17" s="129" t="s">
        <v>422</v>
      </c>
      <c r="E17" s="129" t="s">
        <v>423</v>
      </c>
      <c r="F17" s="129" t="s">
        <v>424</v>
      </c>
      <c r="G17" s="129" t="s">
        <v>425</v>
      </c>
      <c r="J17" s="129" t="s">
        <v>552</v>
      </c>
    </row>
    <row r="18" spans="1:10">
      <c r="A18" s="129">
        <v>17</v>
      </c>
      <c r="B18" s="129" t="s">
        <v>366</v>
      </c>
      <c r="C18" s="129" t="s">
        <v>324</v>
      </c>
      <c r="D18" s="129" t="s">
        <v>426</v>
      </c>
      <c r="E18" s="129" t="s">
        <v>427</v>
      </c>
      <c r="F18" s="129" t="s">
        <v>428</v>
      </c>
      <c r="G18" s="129" t="s">
        <v>429</v>
      </c>
      <c r="J18" s="129" t="s">
        <v>552</v>
      </c>
    </row>
    <row r="19" spans="1:10">
      <c r="A19" s="129">
        <v>18</v>
      </c>
      <c r="B19" s="129" t="s">
        <v>366</v>
      </c>
      <c r="C19" s="129" t="s">
        <v>324</v>
      </c>
      <c r="D19" s="129" t="s">
        <v>430</v>
      </c>
      <c r="E19" s="129" t="s">
        <v>431</v>
      </c>
      <c r="F19" s="129" t="s">
        <v>432</v>
      </c>
      <c r="G19" s="129" t="s">
        <v>433</v>
      </c>
      <c r="J19" s="129" t="s">
        <v>552</v>
      </c>
    </row>
    <row r="20" spans="1:10">
      <c r="A20" s="129">
        <v>19</v>
      </c>
      <c r="B20" s="129" t="s">
        <v>366</v>
      </c>
      <c r="C20" s="129" t="s">
        <v>324</v>
      </c>
      <c r="D20" s="129" t="s">
        <v>434</v>
      </c>
      <c r="E20" s="129" t="s">
        <v>435</v>
      </c>
      <c r="F20" s="129" t="s">
        <v>436</v>
      </c>
      <c r="G20" s="129" t="s">
        <v>437</v>
      </c>
      <c r="J20" s="129" t="s">
        <v>552</v>
      </c>
    </row>
    <row r="21" spans="1:10">
      <c r="A21" s="129">
        <v>20</v>
      </c>
      <c r="B21" s="129" t="s">
        <v>366</v>
      </c>
      <c r="C21" s="129" t="s">
        <v>324</v>
      </c>
      <c r="D21" s="129" t="s">
        <v>438</v>
      </c>
      <c r="E21" s="129" t="s">
        <v>439</v>
      </c>
      <c r="F21" s="129" t="s">
        <v>402</v>
      </c>
      <c r="G21" s="129" t="s">
        <v>440</v>
      </c>
      <c r="J21" s="129" t="s">
        <v>552</v>
      </c>
    </row>
    <row r="22" spans="1:10">
      <c r="A22" s="129">
        <v>21</v>
      </c>
      <c r="B22" s="129" t="s">
        <v>366</v>
      </c>
      <c r="C22" s="129" t="s">
        <v>324</v>
      </c>
      <c r="D22" s="129" t="s">
        <v>441</v>
      </c>
      <c r="E22" s="129" t="s">
        <v>442</v>
      </c>
      <c r="F22" s="129" t="s">
        <v>443</v>
      </c>
      <c r="G22" s="129" t="s">
        <v>444</v>
      </c>
      <c r="J22" s="129" t="s">
        <v>552</v>
      </c>
    </row>
    <row r="23" spans="1:10">
      <c r="A23" s="129">
        <v>22</v>
      </c>
      <c r="B23" s="129" t="s">
        <v>366</v>
      </c>
      <c r="C23" s="129" t="s">
        <v>324</v>
      </c>
      <c r="D23" s="129" t="s">
        <v>445</v>
      </c>
      <c r="E23" s="129" t="s">
        <v>446</v>
      </c>
      <c r="F23" s="129" t="s">
        <v>447</v>
      </c>
      <c r="G23" s="129" t="s">
        <v>448</v>
      </c>
      <c r="J23" s="129" t="s">
        <v>552</v>
      </c>
    </row>
    <row r="24" spans="1:10">
      <c r="A24" s="129">
        <v>23</v>
      </c>
      <c r="B24" s="129" t="s">
        <v>366</v>
      </c>
      <c r="C24" s="129" t="s">
        <v>324</v>
      </c>
      <c r="D24" s="129" t="s">
        <v>449</v>
      </c>
      <c r="E24" s="129" t="s">
        <v>450</v>
      </c>
      <c r="F24" s="129" t="s">
        <v>451</v>
      </c>
      <c r="G24" s="129" t="s">
        <v>448</v>
      </c>
      <c r="J24" s="129" t="s">
        <v>552</v>
      </c>
    </row>
    <row r="25" spans="1:10">
      <c r="A25" s="129">
        <v>24</v>
      </c>
      <c r="B25" s="129" t="s">
        <v>366</v>
      </c>
      <c r="C25" s="129" t="s">
        <v>324</v>
      </c>
      <c r="D25" s="129" t="s">
        <v>452</v>
      </c>
      <c r="E25" s="129" t="s">
        <v>453</v>
      </c>
      <c r="F25" s="129" t="s">
        <v>454</v>
      </c>
      <c r="G25" s="129" t="s">
        <v>455</v>
      </c>
      <c r="J25" s="129" t="s">
        <v>552</v>
      </c>
    </row>
    <row r="26" spans="1:10">
      <c r="A26" s="129">
        <v>25</v>
      </c>
      <c r="B26" s="129" t="s">
        <v>366</v>
      </c>
      <c r="C26" s="129" t="s">
        <v>324</v>
      </c>
      <c r="D26" s="129" t="s">
        <v>456</v>
      </c>
      <c r="E26" s="129" t="s">
        <v>457</v>
      </c>
      <c r="F26" s="129" t="s">
        <v>458</v>
      </c>
      <c r="G26" s="129" t="s">
        <v>455</v>
      </c>
      <c r="J26" s="129" t="s">
        <v>552</v>
      </c>
    </row>
    <row r="27" spans="1:10">
      <c r="A27" s="129">
        <v>26</v>
      </c>
      <c r="B27" s="129" t="s">
        <v>366</v>
      </c>
      <c r="C27" s="129" t="s">
        <v>324</v>
      </c>
      <c r="D27" s="129" t="s">
        <v>459</v>
      </c>
      <c r="E27" s="129" t="s">
        <v>460</v>
      </c>
      <c r="F27" s="129" t="s">
        <v>461</v>
      </c>
      <c r="G27" s="129" t="s">
        <v>411</v>
      </c>
      <c r="J27" s="129" t="s">
        <v>552</v>
      </c>
    </row>
    <row r="28" spans="1:10">
      <c r="A28" s="129">
        <v>27</v>
      </c>
      <c r="B28" s="129" t="s">
        <v>366</v>
      </c>
      <c r="C28" s="129" t="s">
        <v>324</v>
      </c>
      <c r="D28" s="129" t="s">
        <v>462</v>
      </c>
      <c r="E28" s="129" t="s">
        <v>463</v>
      </c>
      <c r="F28" s="129" t="s">
        <v>464</v>
      </c>
      <c r="G28" s="129" t="s">
        <v>421</v>
      </c>
      <c r="J28" s="129" t="s">
        <v>552</v>
      </c>
    </row>
    <row r="29" spans="1:10">
      <c r="A29" s="129">
        <v>28</v>
      </c>
      <c r="B29" s="129" t="s">
        <v>366</v>
      </c>
      <c r="C29" s="129" t="s">
        <v>324</v>
      </c>
      <c r="D29" s="129" t="s">
        <v>465</v>
      </c>
      <c r="E29" s="129" t="s">
        <v>466</v>
      </c>
      <c r="F29" s="129" t="s">
        <v>467</v>
      </c>
      <c r="G29" s="129" t="s">
        <v>448</v>
      </c>
      <c r="J29" s="129" t="s">
        <v>552</v>
      </c>
    </row>
    <row r="30" spans="1:10">
      <c r="A30" s="129">
        <v>29</v>
      </c>
      <c r="B30" s="129" t="s">
        <v>366</v>
      </c>
      <c r="C30" s="129" t="s">
        <v>324</v>
      </c>
      <c r="D30" s="129" t="s">
        <v>468</v>
      </c>
      <c r="E30" s="129" t="s">
        <v>469</v>
      </c>
      <c r="F30" s="129" t="s">
        <v>470</v>
      </c>
      <c r="G30" s="129" t="s">
        <v>421</v>
      </c>
      <c r="J30" s="129" t="s">
        <v>552</v>
      </c>
    </row>
    <row r="31" spans="1:10">
      <c r="A31" s="129">
        <v>30</v>
      </c>
      <c r="B31" s="129" t="s">
        <v>366</v>
      </c>
      <c r="C31" s="129" t="s">
        <v>324</v>
      </c>
      <c r="D31" s="129" t="s">
        <v>471</v>
      </c>
      <c r="E31" s="129" t="s">
        <v>472</v>
      </c>
      <c r="F31" s="129" t="s">
        <v>473</v>
      </c>
      <c r="G31" s="129" t="s">
        <v>370</v>
      </c>
      <c r="J31" s="129" t="s">
        <v>552</v>
      </c>
    </row>
    <row r="32" spans="1:10">
      <c r="A32" s="129">
        <v>31</v>
      </c>
      <c r="B32" s="129" t="s">
        <v>366</v>
      </c>
      <c r="C32" s="129" t="s">
        <v>324</v>
      </c>
      <c r="D32" s="129" t="s">
        <v>474</v>
      </c>
      <c r="E32" s="129" t="s">
        <v>475</v>
      </c>
      <c r="F32" s="129" t="s">
        <v>476</v>
      </c>
      <c r="G32" s="129" t="s">
        <v>370</v>
      </c>
      <c r="J32" s="129" t="s">
        <v>552</v>
      </c>
    </row>
    <row r="33" spans="1:10">
      <c r="A33" s="129">
        <v>32</v>
      </c>
      <c r="B33" s="129" t="s">
        <v>366</v>
      </c>
      <c r="C33" s="129" t="s">
        <v>324</v>
      </c>
      <c r="D33" s="129" t="s">
        <v>477</v>
      </c>
      <c r="E33" s="129" t="s">
        <v>478</v>
      </c>
      <c r="F33" s="129" t="s">
        <v>479</v>
      </c>
      <c r="G33" s="129" t="s">
        <v>480</v>
      </c>
      <c r="J33" s="129" t="s">
        <v>552</v>
      </c>
    </row>
    <row r="34" spans="1:10">
      <c r="A34" s="129">
        <v>33</v>
      </c>
      <c r="B34" s="129" t="s">
        <v>366</v>
      </c>
      <c r="C34" s="129" t="s">
        <v>324</v>
      </c>
      <c r="D34" s="129" t="s">
        <v>481</v>
      </c>
      <c r="E34" s="129" t="s">
        <v>482</v>
      </c>
      <c r="F34" s="129" t="s">
        <v>483</v>
      </c>
      <c r="G34" s="129" t="s">
        <v>389</v>
      </c>
      <c r="J34" s="129" t="s">
        <v>552</v>
      </c>
    </row>
    <row r="35" spans="1:10">
      <c r="A35" s="129">
        <v>34</v>
      </c>
      <c r="B35" s="129" t="s">
        <v>366</v>
      </c>
      <c r="C35" s="129" t="s">
        <v>324</v>
      </c>
      <c r="D35" s="129" t="s">
        <v>484</v>
      </c>
      <c r="E35" s="129" t="s">
        <v>485</v>
      </c>
      <c r="F35" s="129" t="s">
        <v>486</v>
      </c>
      <c r="G35" s="129" t="s">
        <v>487</v>
      </c>
      <c r="J35" s="129" t="s">
        <v>552</v>
      </c>
    </row>
    <row r="36" spans="1:10">
      <c r="A36" s="129">
        <v>35</v>
      </c>
      <c r="B36" s="129" t="s">
        <v>366</v>
      </c>
      <c r="C36" s="129" t="s">
        <v>324</v>
      </c>
      <c r="D36" s="129" t="s">
        <v>488</v>
      </c>
      <c r="E36" s="129" t="s">
        <v>489</v>
      </c>
      <c r="F36" s="129" t="s">
        <v>490</v>
      </c>
      <c r="G36" s="129" t="s">
        <v>370</v>
      </c>
      <c r="J36" s="129" t="s">
        <v>552</v>
      </c>
    </row>
    <row r="37" spans="1:10">
      <c r="A37" s="129">
        <v>36</v>
      </c>
      <c r="B37" s="129" t="s">
        <v>366</v>
      </c>
      <c r="C37" s="129" t="s">
        <v>324</v>
      </c>
      <c r="D37" s="129" t="s">
        <v>491</v>
      </c>
      <c r="E37" s="129" t="s">
        <v>492</v>
      </c>
      <c r="F37" s="129" t="s">
        <v>493</v>
      </c>
      <c r="G37" s="129" t="s">
        <v>389</v>
      </c>
      <c r="J37" s="129" t="s">
        <v>552</v>
      </c>
    </row>
    <row r="38" spans="1:10">
      <c r="A38" s="129">
        <v>37</v>
      </c>
      <c r="B38" s="129" t="s">
        <v>366</v>
      </c>
      <c r="C38" s="129" t="s">
        <v>324</v>
      </c>
      <c r="D38" s="129" t="s">
        <v>494</v>
      </c>
      <c r="E38" s="129" t="s">
        <v>495</v>
      </c>
      <c r="F38" s="129" t="s">
        <v>496</v>
      </c>
      <c r="G38" s="129" t="s">
        <v>389</v>
      </c>
      <c r="J38" s="129" t="s">
        <v>552</v>
      </c>
    </row>
    <row r="39" spans="1:10">
      <c r="A39" s="129">
        <v>38</v>
      </c>
      <c r="B39" s="129" t="s">
        <v>366</v>
      </c>
      <c r="C39" s="129" t="s">
        <v>324</v>
      </c>
      <c r="D39" s="129" t="s">
        <v>497</v>
      </c>
      <c r="E39" s="129" t="s">
        <v>498</v>
      </c>
      <c r="F39" s="129" t="s">
        <v>499</v>
      </c>
      <c r="G39" s="129" t="s">
        <v>421</v>
      </c>
      <c r="J39" s="129" t="s">
        <v>552</v>
      </c>
    </row>
    <row r="40" spans="1:10">
      <c r="A40" s="129">
        <v>39</v>
      </c>
      <c r="B40" s="129" t="s">
        <v>366</v>
      </c>
      <c r="C40" s="129" t="s">
        <v>324</v>
      </c>
      <c r="D40" s="129" t="s">
        <v>500</v>
      </c>
      <c r="E40" s="129" t="s">
        <v>501</v>
      </c>
      <c r="F40" s="129" t="s">
        <v>502</v>
      </c>
      <c r="G40" s="129" t="s">
        <v>421</v>
      </c>
      <c r="J40" s="129" t="s">
        <v>552</v>
      </c>
    </row>
    <row r="41" spans="1:10">
      <c r="A41" s="129">
        <v>40</v>
      </c>
      <c r="B41" s="129" t="s">
        <v>366</v>
      </c>
      <c r="C41" s="129" t="s">
        <v>324</v>
      </c>
      <c r="D41" s="129" t="s">
        <v>503</v>
      </c>
      <c r="E41" s="129" t="s">
        <v>504</v>
      </c>
      <c r="F41" s="129" t="s">
        <v>505</v>
      </c>
      <c r="G41" s="129" t="s">
        <v>506</v>
      </c>
      <c r="H41" s="129" t="s">
        <v>507</v>
      </c>
      <c r="J41" s="129" t="s">
        <v>552</v>
      </c>
    </row>
    <row r="42" spans="1:10">
      <c r="A42" s="129">
        <v>41</v>
      </c>
      <c r="B42" s="129" t="s">
        <v>366</v>
      </c>
      <c r="C42" s="129" t="s">
        <v>324</v>
      </c>
      <c r="D42" s="129" t="s">
        <v>508</v>
      </c>
      <c r="E42" s="129" t="s">
        <v>509</v>
      </c>
      <c r="F42" s="129" t="s">
        <v>510</v>
      </c>
      <c r="G42" s="129" t="s">
        <v>448</v>
      </c>
      <c r="J42" s="129" t="s">
        <v>552</v>
      </c>
    </row>
    <row r="43" spans="1:10">
      <c r="A43" s="129">
        <v>42</v>
      </c>
      <c r="B43" s="129" t="s">
        <v>366</v>
      </c>
      <c r="C43" s="129" t="s">
        <v>324</v>
      </c>
      <c r="D43" s="129" t="s">
        <v>511</v>
      </c>
      <c r="E43" s="129" t="s">
        <v>512</v>
      </c>
      <c r="F43" s="129" t="s">
        <v>513</v>
      </c>
      <c r="G43" s="129" t="s">
        <v>480</v>
      </c>
      <c r="H43" s="129" t="s">
        <v>507</v>
      </c>
      <c r="J43" s="129" t="s">
        <v>552</v>
      </c>
    </row>
    <row r="44" spans="1:10">
      <c r="A44" s="129">
        <v>43</v>
      </c>
      <c r="B44" s="129" t="s">
        <v>366</v>
      </c>
      <c r="C44" s="129" t="s">
        <v>324</v>
      </c>
      <c r="D44" s="129" t="s">
        <v>514</v>
      </c>
      <c r="E44" s="129" t="s">
        <v>515</v>
      </c>
      <c r="F44" s="129" t="s">
        <v>516</v>
      </c>
      <c r="G44" s="129" t="s">
        <v>480</v>
      </c>
      <c r="H44" s="129" t="s">
        <v>507</v>
      </c>
      <c r="J44" s="129" t="s">
        <v>552</v>
      </c>
    </row>
    <row r="45" spans="1:10">
      <c r="A45" s="129">
        <v>44</v>
      </c>
      <c r="B45" s="129" t="s">
        <v>366</v>
      </c>
      <c r="C45" s="129" t="s">
        <v>324</v>
      </c>
      <c r="D45" s="129" t="s">
        <v>517</v>
      </c>
      <c r="E45" s="129" t="s">
        <v>518</v>
      </c>
      <c r="F45" s="129" t="s">
        <v>377</v>
      </c>
      <c r="G45" s="129" t="s">
        <v>519</v>
      </c>
      <c r="H45" s="129" t="s">
        <v>520</v>
      </c>
      <c r="J45" s="129" t="s">
        <v>552</v>
      </c>
    </row>
    <row r="46" spans="1:10">
      <c r="A46" s="129">
        <v>45</v>
      </c>
      <c r="B46" s="129" t="s">
        <v>366</v>
      </c>
      <c r="C46" s="129" t="s">
        <v>324</v>
      </c>
      <c r="D46" s="129" t="s">
        <v>521</v>
      </c>
      <c r="E46" s="129" t="s">
        <v>522</v>
      </c>
      <c r="F46" s="129" t="s">
        <v>523</v>
      </c>
      <c r="G46" s="129" t="s">
        <v>370</v>
      </c>
      <c r="J46" s="129" t="s">
        <v>552</v>
      </c>
    </row>
    <row r="47" spans="1:10">
      <c r="A47" s="129">
        <v>46</v>
      </c>
      <c r="B47" s="129" t="s">
        <v>366</v>
      </c>
      <c r="C47" s="129" t="s">
        <v>324</v>
      </c>
      <c r="D47" s="129" t="s">
        <v>524</v>
      </c>
      <c r="E47" s="129" t="s">
        <v>525</v>
      </c>
      <c r="F47" s="129" t="s">
        <v>526</v>
      </c>
      <c r="G47" s="129" t="s">
        <v>370</v>
      </c>
      <c r="J47" s="129" t="s">
        <v>552</v>
      </c>
    </row>
    <row r="48" spans="1:10">
      <c r="A48" s="129">
        <v>47</v>
      </c>
      <c r="B48" s="129" t="s">
        <v>366</v>
      </c>
      <c r="C48" s="129" t="s">
        <v>324</v>
      </c>
      <c r="D48" s="129" t="s">
        <v>527</v>
      </c>
      <c r="E48" s="129" t="s">
        <v>528</v>
      </c>
      <c r="F48" s="129" t="s">
        <v>529</v>
      </c>
      <c r="G48" s="129" t="s">
        <v>530</v>
      </c>
      <c r="J48" s="129" t="s">
        <v>552</v>
      </c>
    </row>
    <row r="49" spans="1:10">
      <c r="A49" s="129">
        <v>48</v>
      </c>
      <c r="B49" s="129" t="s">
        <v>366</v>
      </c>
      <c r="C49" s="129" t="s">
        <v>324</v>
      </c>
      <c r="D49" s="129" t="s">
        <v>531</v>
      </c>
      <c r="E49" s="129" t="s">
        <v>532</v>
      </c>
      <c r="F49" s="129" t="s">
        <v>533</v>
      </c>
      <c r="G49" s="129" t="s">
        <v>421</v>
      </c>
      <c r="J49" s="129" t="s">
        <v>552</v>
      </c>
    </row>
    <row r="50" spans="1:10">
      <c r="A50" s="129">
        <v>49</v>
      </c>
      <c r="B50" s="129" t="s">
        <v>366</v>
      </c>
      <c r="C50" s="129" t="s">
        <v>324</v>
      </c>
      <c r="D50" s="129" t="s">
        <v>534</v>
      </c>
      <c r="E50" s="129" t="s">
        <v>535</v>
      </c>
      <c r="F50" s="129" t="s">
        <v>536</v>
      </c>
      <c r="G50" s="129" t="s">
        <v>537</v>
      </c>
      <c r="J50" s="129" t="s">
        <v>552</v>
      </c>
    </row>
    <row r="51" spans="1:10">
      <c r="A51" s="129">
        <v>50</v>
      </c>
      <c r="B51" s="129" t="s">
        <v>366</v>
      </c>
      <c r="C51" s="129" t="s">
        <v>324</v>
      </c>
      <c r="D51" s="129" t="s">
        <v>538</v>
      </c>
      <c r="E51" s="129" t="s">
        <v>539</v>
      </c>
      <c r="F51" s="129" t="s">
        <v>381</v>
      </c>
      <c r="G51" s="129" t="s">
        <v>540</v>
      </c>
      <c r="J51" s="129" t="s">
        <v>552</v>
      </c>
    </row>
    <row r="52" spans="1:10">
      <c r="A52" s="129">
        <v>51</v>
      </c>
      <c r="B52" s="129" t="s">
        <v>366</v>
      </c>
      <c r="C52" s="129" t="s">
        <v>324</v>
      </c>
      <c r="D52" s="129" t="s">
        <v>541</v>
      </c>
      <c r="E52" s="129" t="s">
        <v>542</v>
      </c>
      <c r="F52" s="129" t="s">
        <v>543</v>
      </c>
      <c r="G52" s="129" t="s">
        <v>544</v>
      </c>
      <c r="J52" s="129" t="s">
        <v>552</v>
      </c>
    </row>
    <row r="53" spans="1:10">
      <c r="A53" s="129">
        <v>52</v>
      </c>
      <c r="B53" s="129" t="s">
        <v>366</v>
      </c>
      <c r="C53" s="129" t="s">
        <v>324</v>
      </c>
      <c r="D53" s="129" t="s">
        <v>545</v>
      </c>
      <c r="E53" s="129" t="s">
        <v>546</v>
      </c>
      <c r="F53" s="129" t="s">
        <v>536</v>
      </c>
      <c r="G53" s="129" t="s">
        <v>547</v>
      </c>
      <c r="J53" s="129" t="s">
        <v>552</v>
      </c>
    </row>
    <row r="54" spans="1:10">
      <c r="A54" s="129">
        <v>53</v>
      </c>
      <c r="B54" s="129" t="s">
        <v>366</v>
      </c>
      <c r="C54" s="129" t="s">
        <v>324</v>
      </c>
      <c r="D54" s="129" t="s">
        <v>548</v>
      </c>
      <c r="E54" s="129" t="s">
        <v>549</v>
      </c>
      <c r="F54" s="129" t="s">
        <v>402</v>
      </c>
      <c r="G54" s="129" t="s">
        <v>550</v>
      </c>
      <c r="J54" s="129" t="s">
        <v>552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74"/>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74"/>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74"/>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74"/>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74"/>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74"/>
  </cols>
  <sheetData>
    <row r="1" spans="1:4">
      <c r="A1" s="74" t="s">
        <v>551</v>
      </c>
      <c r="B1" s="74" t="s">
        <v>150</v>
      </c>
      <c r="C1" s="74" t="s">
        <v>151</v>
      </c>
      <c r="D1" s="74" t="s">
        <v>1093</v>
      </c>
    </row>
    <row r="2" spans="1:4">
      <c r="A2" s="74">
        <v>1</v>
      </c>
      <c r="B2" s="74" t="s">
        <v>560</v>
      </c>
      <c r="C2" s="74" t="s">
        <v>560</v>
      </c>
      <c r="D2" s="74" t="s">
        <v>561</v>
      </c>
    </row>
    <row r="3" spans="1:4">
      <c r="A3" s="74">
        <v>2</v>
      </c>
      <c r="B3" s="74" t="s">
        <v>560</v>
      </c>
      <c r="C3" s="74" t="s">
        <v>562</v>
      </c>
      <c r="D3" s="74" t="s">
        <v>563</v>
      </c>
    </row>
    <row r="4" spans="1:4">
      <c r="A4" s="74">
        <v>3</v>
      </c>
      <c r="B4" s="74" t="s">
        <v>560</v>
      </c>
      <c r="C4" s="74" t="s">
        <v>564</v>
      </c>
      <c r="D4" s="74" t="s">
        <v>565</v>
      </c>
    </row>
    <row r="5" spans="1:4">
      <c r="A5" s="74">
        <v>4</v>
      </c>
      <c r="B5" s="74" t="s">
        <v>560</v>
      </c>
      <c r="C5" s="74" t="s">
        <v>566</v>
      </c>
      <c r="D5" s="74" t="s">
        <v>567</v>
      </c>
    </row>
    <row r="6" spans="1:4">
      <c r="A6" s="74">
        <v>5</v>
      </c>
      <c r="B6" s="74" t="s">
        <v>560</v>
      </c>
      <c r="C6" s="74" t="s">
        <v>568</v>
      </c>
      <c r="D6" s="74" t="s">
        <v>569</v>
      </c>
    </row>
    <row r="7" spans="1:4">
      <c r="A7" s="74">
        <v>6</v>
      </c>
      <c r="B7" s="74" t="s">
        <v>560</v>
      </c>
      <c r="C7" s="74" t="s">
        <v>570</v>
      </c>
      <c r="D7" s="74" t="s">
        <v>571</v>
      </c>
    </row>
    <row r="8" spans="1:4">
      <c r="A8" s="74">
        <v>7</v>
      </c>
      <c r="B8" s="74" t="s">
        <v>560</v>
      </c>
      <c r="C8" s="74" t="s">
        <v>572</v>
      </c>
      <c r="D8" s="74" t="s">
        <v>573</v>
      </c>
    </row>
    <row r="9" spans="1:4">
      <c r="A9" s="74">
        <v>8</v>
      </c>
      <c r="B9" s="74" t="s">
        <v>560</v>
      </c>
      <c r="C9" s="74" t="s">
        <v>574</v>
      </c>
      <c r="D9" s="74" t="s">
        <v>575</v>
      </c>
    </row>
    <row r="10" spans="1:4">
      <c r="A10" s="74">
        <v>9</v>
      </c>
      <c r="B10" s="74" t="s">
        <v>560</v>
      </c>
      <c r="C10" s="74" t="s">
        <v>576</v>
      </c>
      <c r="D10" s="74" t="s">
        <v>577</v>
      </c>
    </row>
    <row r="11" spans="1:4">
      <c r="A11" s="74">
        <v>10</v>
      </c>
      <c r="B11" s="74" t="s">
        <v>578</v>
      </c>
      <c r="C11" s="74" t="s">
        <v>580</v>
      </c>
      <c r="D11" s="74" t="s">
        <v>581</v>
      </c>
    </row>
    <row r="12" spans="1:4">
      <c r="A12" s="74">
        <v>11</v>
      </c>
      <c r="B12" s="74" t="s">
        <v>578</v>
      </c>
      <c r="C12" s="74" t="s">
        <v>582</v>
      </c>
      <c r="D12" s="74" t="s">
        <v>583</v>
      </c>
    </row>
    <row r="13" spans="1:4">
      <c r="A13" s="74">
        <v>12</v>
      </c>
      <c r="B13" s="74" t="s">
        <v>578</v>
      </c>
      <c r="C13" s="74" t="s">
        <v>578</v>
      </c>
      <c r="D13" s="74" t="s">
        <v>579</v>
      </c>
    </row>
    <row r="14" spans="1:4">
      <c r="A14" s="74">
        <v>13</v>
      </c>
      <c r="B14" s="74" t="s">
        <v>578</v>
      </c>
      <c r="C14" s="74" t="s">
        <v>584</v>
      </c>
      <c r="D14" s="74" t="s">
        <v>585</v>
      </c>
    </row>
    <row r="15" spans="1:4">
      <c r="A15" s="74">
        <v>14</v>
      </c>
      <c r="B15" s="74" t="s">
        <v>578</v>
      </c>
      <c r="C15" s="74" t="s">
        <v>586</v>
      </c>
      <c r="D15" s="74" t="s">
        <v>587</v>
      </c>
    </row>
    <row r="16" spans="1:4">
      <c r="A16" s="74">
        <v>15</v>
      </c>
      <c r="B16" s="74" t="s">
        <v>578</v>
      </c>
      <c r="C16" s="74" t="s">
        <v>588</v>
      </c>
      <c r="D16" s="74" t="s">
        <v>589</v>
      </c>
    </row>
    <row r="17" spans="1:4">
      <c r="A17" s="74">
        <v>16</v>
      </c>
      <c r="B17" s="74" t="s">
        <v>578</v>
      </c>
      <c r="C17" s="74" t="s">
        <v>590</v>
      </c>
      <c r="D17" s="74" t="s">
        <v>591</v>
      </c>
    </row>
    <row r="18" spans="1:4">
      <c r="A18" s="74">
        <v>17</v>
      </c>
      <c r="B18" s="74" t="s">
        <v>592</v>
      </c>
      <c r="C18" s="74" t="s">
        <v>594</v>
      </c>
      <c r="D18" s="74" t="s">
        <v>595</v>
      </c>
    </row>
    <row r="19" spans="1:4">
      <c r="A19" s="74">
        <v>18</v>
      </c>
      <c r="B19" s="74" t="s">
        <v>592</v>
      </c>
      <c r="C19" s="74" t="s">
        <v>596</v>
      </c>
      <c r="D19" s="74" t="s">
        <v>597</v>
      </c>
    </row>
    <row r="20" spans="1:4">
      <c r="A20" s="74">
        <v>19</v>
      </c>
      <c r="B20" s="74" t="s">
        <v>592</v>
      </c>
      <c r="C20" s="74" t="s">
        <v>598</v>
      </c>
      <c r="D20" s="74" t="s">
        <v>599</v>
      </c>
    </row>
    <row r="21" spans="1:4">
      <c r="A21" s="74">
        <v>20</v>
      </c>
      <c r="B21" s="74" t="s">
        <v>592</v>
      </c>
      <c r="C21" s="74" t="s">
        <v>600</v>
      </c>
      <c r="D21" s="74" t="s">
        <v>601</v>
      </c>
    </row>
    <row r="22" spans="1:4">
      <c r="A22" s="74">
        <v>21</v>
      </c>
      <c r="B22" s="74" t="s">
        <v>592</v>
      </c>
      <c r="C22" s="74" t="s">
        <v>602</v>
      </c>
      <c r="D22" s="74" t="s">
        <v>603</v>
      </c>
    </row>
    <row r="23" spans="1:4">
      <c r="A23" s="74">
        <v>22</v>
      </c>
      <c r="B23" s="74" t="s">
        <v>592</v>
      </c>
      <c r="C23" s="74" t="s">
        <v>592</v>
      </c>
      <c r="D23" s="74" t="s">
        <v>593</v>
      </c>
    </row>
    <row r="24" spans="1:4">
      <c r="A24" s="74">
        <v>23</v>
      </c>
      <c r="B24" s="74" t="s">
        <v>592</v>
      </c>
      <c r="C24" s="74" t="s">
        <v>604</v>
      </c>
      <c r="D24" s="74" t="s">
        <v>605</v>
      </c>
    </row>
    <row r="25" spans="1:4">
      <c r="A25" s="74">
        <v>24</v>
      </c>
      <c r="B25" s="74" t="s">
        <v>592</v>
      </c>
      <c r="C25" s="74" t="s">
        <v>606</v>
      </c>
      <c r="D25" s="74" t="s">
        <v>607</v>
      </c>
    </row>
    <row r="26" spans="1:4">
      <c r="A26" s="74">
        <v>25</v>
      </c>
      <c r="B26" s="74" t="s">
        <v>592</v>
      </c>
      <c r="C26" s="74" t="s">
        <v>608</v>
      </c>
      <c r="D26" s="74" t="s">
        <v>609</v>
      </c>
    </row>
    <row r="27" spans="1:4">
      <c r="A27" s="74">
        <v>26</v>
      </c>
      <c r="B27" s="74" t="s">
        <v>592</v>
      </c>
      <c r="C27" s="74" t="s">
        <v>610</v>
      </c>
      <c r="D27" s="74" t="s">
        <v>611</v>
      </c>
    </row>
    <row r="28" spans="1:4">
      <c r="A28" s="74">
        <v>27</v>
      </c>
      <c r="B28" s="74" t="s">
        <v>592</v>
      </c>
      <c r="C28" s="74" t="s">
        <v>612</v>
      </c>
      <c r="D28" s="74" t="s">
        <v>613</v>
      </c>
    </row>
    <row r="29" spans="1:4">
      <c r="A29" s="74">
        <v>28</v>
      </c>
      <c r="B29" s="74" t="s">
        <v>592</v>
      </c>
      <c r="C29" s="74" t="s">
        <v>614</v>
      </c>
      <c r="D29" s="74" t="s">
        <v>615</v>
      </c>
    </row>
    <row r="30" spans="1:4">
      <c r="A30" s="74">
        <v>29</v>
      </c>
      <c r="B30" s="74" t="s">
        <v>592</v>
      </c>
      <c r="C30" s="74" t="s">
        <v>616</v>
      </c>
      <c r="D30" s="74" t="s">
        <v>617</v>
      </c>
    </row>
    <row r="31" spans="1:4">
      <c r="A31" s="74">
        <v>30</v>
      </c>
      <c r="B31" s="74" t="s">
        <v>618</v>
      </c>
      <c r="C31" s="74" t="s">
        <v>620</v>
      </c>
      <c r="D31" s="74" t="s">
        <v>621</v>
      </c>
    </row>
    <row r="32" spans="1:4">
      <c r="A32" s="74">
        <v>31</v>
      </c>
      <c r="B32" s="74" t="s">
        <v>618</v>
      </c>
      <c r="C32" s="74" t="s">
        <v>622</v>
      </c>
      <c r="D32" s="74" t="s">
        <v>623</v>
      </c>
    </row>
    <row r="33" spans="1:4">
      <c r="A33" s="74">
        <v>32</v>
      </c>
      <c r="B33" s="74" t="s">
        <v>618</v>
      </c>
      <c r="C33" s="74" t="s">
        <v>624</v>
      </c>
      <c r="D33" s="74" t="s">
        <v>625</v>
      </c>
    </row>
    <row r="34" spans="1:4">
      <c r="A34" s="74">
        <v>33</v>
      </c>
      <c r="B34" s="74" t="s">
        <v>618</v>
      </c>
      <c r="C34" s="74" t="s">
        <v>618</v>
      </c>
      <c r="D34" s="74" t="s">
        <v>619</v>
      </c>
    </row>
    <row r="35" spans="1:4">
      <c r="A35" s="74">
        <v>34</v>
      </c>
      <c r="B35" s="74" t="s">
        <v>618</v>
      </c>
      <c r="C35" s="74" t="s">
        <v>626</v>
      </c>
      <c r="D35" s="74" t="s">
        <v>627</v>
      </c>
    </row>
    <row r="36" spans="1:4">
      <c r="A36" s="74">
        <v>35</v>
      </c>
      <c r="B36" s="74" t="s">
        <v>618</v>
      </c>
      <c r="C36" s="74" t="s">
        <v>628</v>
      </c>
      <c r="D36" s="74" t="s">
        <v>629</v>
      </c>
    </row>
    <row r="37" spans="1:4">
      <c r="A37" s="74">
        <v>36</v>
      </c>
      <c r="B37" s="74" t="s">
        <v>618</v>
      </c>
      <c r="C37" s="74" t="s">
        <v>630</v>
      </c>
      <c r="D37" s="74" t="s">
        <v>631</v>
      </c>
    </row>
    <row r="38" spans="1:4">
      <c r="A38" s="74">
        <v>37</v>
      </c>
      <c r="B38" s="74" t="s">
        <v>618</v>
      </c>
      <c r="C38" s="74" t="s">
        <v>632</v>
      </c>
      <c r="D38" s="74" t="s">
        <v>633</v>
      </c>
    </row>
    <row r="39" spans="1:4">
      <c r="A39" s="74">
        <v>38</v>
      </c>
      <c r="B39" s="74" t="s">
        <v>618</v>
      </c>
      <c r="C39" s="74" t="s">
        <v>634</v>
      </c>
      <c r="D39" s="74" t="s">
        <v>635</v>
      </c>
    </row>
    <row r="40" spans="1:4">
      <c r="A40" s="74">
        <v>39</v>
      </c>
      <c r="B40" s="74" t="s">
        <v>636</v>
      </c>
      <c r="C40" s="74" t="s">
        <v>638</v>
      </c>
      <c r="D40" s="74" t="s">
        <v>639</v>
      </c>
    </row>
    <row r="41" spans="1:4">
      <c r="A41" s="74">
        <v>40</v>
      </c>
      <c r="B41" s="74" t="s">
        <v>636</v>
      </c>
      <c r="C41" s="74" t="s">
        <v>640</v>
      </c>
      <c r="D41" s="74" t="s">
        <v>641</v>
      </c>
    </row>
    <row r="42" spans="1:4">
      <c r="A42" s="74">
        <v>41</v>
      </c>
      <c r="B42" s="74" t="s">
        <v>636</v>
      </c>
      <c r="C42" s="74" t="s">
        <v>636</v>
      </c>
      <c r="D42" s="74" t="s">
        <v>637</v>
      </c>
    </row>
    <row r="43" spans="1:4">
      <c r="A43" s="74">
        <v>42</v>
      </c>
      <c r="B43" s="74" t="s">
        <v>636</v>
      </c>
      <c r="C43" s="74" t="s">
        <v>642</v>
      </c>
      <c r="D43" s="74" t="s">
        <v>643</v>
      </c>
    </row>
    <row r="44" spans="1:4">
      <c r="A44" s="74">
        <v>43</v>
      </c>
      <c r="B44" s="74" t="s">
        <v>636</v>
      </c>
      <c r="C44" s="74" t="s">
        <v>644</v>
      </c>
      <c r="D44" s="74" t="s">
        <v>645</v>
      </c>
    </row>
    <row r="45" spans="1:4">
      <c r="A45" s="74">
        <v>44</v>
      </c>
      <c r="B45" s="74" t="s">
        <v>636</v>
      </c>
      <c r="C45" s="74" t="s">
        <v>646</v>
      </c>
      <c r="D45" s="74" t="s">
        <v>647</v>
      </c>
    </row>
    <row r="46" spans="1:4">
      <c r="A46" s="74">
        <v>45</v>
      </c>
      <c r="B46" s="74" t="s">
        <v>636</v>
      </c>
      <c r="C46" s="74" t="s">
        <v>648</v>
      </c>
      <c r="D46" s="74" t="s">
        <v>649</v>
      </c>
    </row>
    <row r="47" spans="1:4">
      <c r="A47" s="74">
        <v>46</v>
      </c>
      <c r="B47" s="74" t="s">
        <v>636</v>
      </c>
      <c r="C47" s="74" t="s">
        <v>650</v>
      </c>
      <c r="D47" s="74" t="s">
        <v>651</v>
      </c>
    </row>
    <row r="48" spans="1:4">
      <c r="A48" s="74">
        <v>47</v>
      </c>
      <c r="B48" s="74" t="s">
        <v>636</v>
      </c>
      <c r="C48" s="74" t="s">
        <v>652</v>
      </c>
      <c r="D48" s="74" t="s">
        <v>653</v>
      </c>
    </row>
    <row r="49" spans="1:4">
      <c r="A49" s="74">
        <v>48</v>
      </c>
      <c r="B49" s="74" t="s">
        <v>636</v>
      </c>
      <c r="C49" s="74" t="s">
        <v>654</v>
      </c>
      <c r="D49" s="74" t="s">
        <v>655</v>
      </c>
    </row>
    <row r="50" spans="1:4">
      <c r="A50" s="74">
        <v>49</v>
      </c>
      <c r="B50" s="74" t="s">
        <v>636</v>
      </c>
      <c r="C50" s="74" t="s">
        <v>656</v>
      </c>
      <c r="D50" s="74" t="s">
        <v>657</v>
      </c>
    </row>
    <row r="51" spans="1:4">
      <c r="A51" s="74">
        <v>50</v>
      </c>
      <c r="B51" s="74" t="s">
        <v>636</v>
      </c>
      <c r="C51" s="74" t="s">
        <v>658</v>
      </c>
      <c r="D51" s="74" t="s">
        <v>659</v>
      </c>
    </row>
    <row r="52" spans="1:4">
      <c r="A52" s="74">
        <v>51</v>
      </c>
      <c r="B52" s="74" t="s">
        <v>636</v>
      </c>
      <c r="C52" s="74" t="s">
        <v>660</v>
      </c>
      <c r="D52" s="74" t="s">
        <v>661</v>
      </c>
    </row>
    <row r="53" spans="1:4">
      <c r="A53" s="74">
        <v>52</v>
      </c>
      <c r="B53" s="74" t="s">
        <v>636</v>
      </c>
      <c r="C53" s="74" t="s">
        <v>662</v>
      </c>
      <c r="D53" s="74" t="s">
        <v>663</v>
      </c>
    </row>
    <row r="54" spans="1:4">
      <c r="A54" s="74">
        <v>53</v>
      </c>
      <c r="B54" s="74" t="s">
        <v>636</v>
      </c>
      <c r="C54" s="74" t="s">
        <v>664</v>
      </c>
      <c r="D54" s="74" t="s">
        <v>665</v>
      </c>
    </row>
    <row r="55" spans="1:4">
      <c r="A55" s="74">
        <v>54</v>
      </c>
      <c r="B55" s="74" t="s">
        <v>666</v>
      </c>
      <c r="C55" s="74" t="s">
        <v>668</v>
      </c>
      <c r="D55" s="74" t="s">
        <v>669</v>
      </c>
    </row>
    <row r="56" spans="1:4">
      <c r="A56" s="74">
        <v>55</v>
      </c>
      <c r="B56" s="74" t="s">
        <v>666</v>
      </c>
      <c r="C56" s="74" t="s">
        <v>670</v>
      </c>
      <c r="D56" s="74" t="s">
        <v>671</v>
      </c>
    </row>
    <row r="57" spans="1:4">
      <c r="A57" s="74">
        <v>56</v>
      </c>
      <c r="B57" s="74" t="s">
        <v>666</v>
      </c>
      <c r="C57" s="74" t="s">
        <v>672</v>
      </c>
      <c r="D57" s="74" t="s">
        <v>673</v>
      </c>
    </row>
    <row r="58" spans="1:4">
      <c r="A58" s="74">
        <v>57</v>
      </c>
      <c r="B58" s="74" t="s">
        <v>666</v>
      </c>
      <c r="C58" s="74" t="s">
        <v>666</v>
      </c>
      <c r="D58" s="74" t="s">
        <v>667</v>
      </c>
    </row>
    <row r="59" spans="1:4">
      <c r="A59" s="74">
        <v>58</v>
      </c>
      <c r="B59" s="74" t="s">
        <v>666</v>
      </c>
      <c r="C59" s="74" t="s">
        <v>674</v>
      </c>
      <c r="D59" s="74" t="s">
        <v>675</v>
      </c>
    </row>
    <row r="60" spans="1:4">
      <c r="A60" s="74">
        <v>59</v>
      </c>
      <c r="B60" s="74" t="s">
        <v>666</v>
      </c>
      <c r="C60" s="74" t="s">
        <v>676</v>
      </c>
      <c r="D60" s="74" t="s">
        <v>677</v>
      </c>
    </row>
    <row r="61" spans="1:4">
      <c r="A61" s="74">
        <v>60</v>
      </c>
      <c r="B61" s="74" t="s">
        <v>666</v>
      </c>
      <c r="C61" s="74" t="s">
        <v>678</v>
      </c>
      <c r="D61" s="74" t="s">
        <v>679</v>
      </c>
    </row>
    <row r="62" spans="1:4">
      <c r="A62" s="74">
        <v>61</v>
      </c>
      <c r="B62" s="74" t="s">
        <v>666</v>
      </c>
      <c r="C62" s="74" t="s">
        <v>680</v>
      </c>
      <c r="D62" s="74" t="s">
        <v>681</v>
      </c>
    </row>
    <row r="63" spans="1:4">
      <c r="A63" s="74">
        <v>62</v>
      </c>
      <c r="B63" s="74" t="s">
        <v>666</v>
      </c>
      <c r="C63" s="74" t="s">
        <v>682</v>
      </c>
      <c r="D63" s="74" t="s">
        <v>683</v>
      </c>
    </row>
    <row r="64" spans="1:4">
      <c r="A64" s="74">
        <v>63</v>
      </c>
      <c r="B64" s="74" t="s">
        <v>684</v>
      </c>
      <c r="C64" s="74" t="s">
        <v>686</v>
      </c>
      <c r="D64" s="74" t="s">
        <v>687</v>
      </c>
    </row>
    <row r="65" spans="1:4">
      <c r="A65" s="74">
        <v>64</v>
      </c>
      <c r="B65" s="74" t="s">
        <v>684</v>
      </c>
      <c r="C65" s="74" t="s">
        <v>688</v>
      </c>
      <c r="D65" s="74" t="s">
        <v>689</v>
      </c>
    </row>
    <row r="66" spans="1:4">
      <c r="A66" s="74">
        <v>65</v>
      </c>
      <c r="B66" s="74" t="s">
        <v>684</v>
      </c>
      <c r="C66" s="74" t="s">
        <v>690</v>
      </c>
      <c r="D66" s="74" t="s">
        <v>691</v>
      </c>
    </row>
    <row r="67" spans="1:4">
      <c r="A67" s="74">
        <v>66</v>
      </c>
      <c r="B67" s="74" t="s">
        <v>684</v>
      </c>
      <c r="C67" s="74" t="s">
        <v>692</v>
      </c>
      <c r="D67" s="74" t="s">
        <v>693</v>
      </c>
    </row>
    <row r="68" spans="1:4">
      <c r="A68" s="74">
        <v>67</v>
      </c>
      <c r="B68" s="74" t="s">
        <v>684</v>
      </c>
      <c r="C68" s="74" t="s">
        <v>694</v>
      </c>
      <c r="D68" s="74" t="s">
        <v>695</v>
      </c>
    </row>
    <row r="69" spans="1:4">
      <c r="A69" s="74">
        <v>68</v>
      </c>
      <c r="B69" s="74" t="s">
        <v>684</v>
      </c>
      <c r="C69" s="74" t="s">
        <v>652</v>
      </c>
      <c r="D69" s="74" t="s">
        <v>696</v>
      </c>
    </row>
    <row r="70" spans="1:4">
      <c r="A70" s="74">
        <v>69</v>
      </c>
      <c r="B70" s="74" t="s">
        <v>684</v>
      </c>
      <c r="C70" s="74" t="s">
        <v>684</v>
      </c>
      <c r="D70" s="74" t="s">
        <v>685</v>
      </c>
    </row>
    <row r="71" spans="1:4">
      <c r="A71" s="74">
        <v>70</v>
      </c>
      <c r="B71" s="74" t="s">
        <v>684</v>
      </c>
      <c r="C71" s="74" t="s">
        <v>697</v>
      </c>
      <c r="D71" s="74" t="s">
        <v>698</v>
      </c>
    </row>
    <row r="72" spans="1:4">
      <c r="A72" s="74">
        <v>71</v>
      </c>
      <c r="B72" s="74" t="s">
        <v>684</v>
      </c>
      <c r="C72" s="74" t="s">
        <v>699</v>
      </c>
      <c r="D72" s="74" t="s">
        <v>700</v>
      </c>
    </row>
    <row r="73" spans="1:4">
      <c r="A73" s="74">
        <v>72</v>
      </c>
      <c r="B73" s="74" t="s">
        <v>684</v>
      </c>
      <c r="C73" s="74" t="s">
        <v>701</v>
      </c>
      <c r="D73" s="74" t="s">
        <v>702</v>
      </c>
    </row>
    <row r="74" spans="1:4">
      <c r="A74" s="74">
        <v>73</v>
      </c>
      <c r="B74" s="74" t="s">
        <v>684</v>
      </c>
      <c r="C74" s="74" t="s">
        <v>703</v>
      </c>
      <c r="D74" s="74" t="s">
        <v>704</v>
      </c>
    </row>
    <row r="75" spans="1:4">
      <c r="A75" s="74">
        <v>74</v>
      </c>
      <c r="B75" s="74" t="s">
        <v>684</v>
      </c>
      <c r="C75" s="74" t="s">
        <v>705</v>
      </c>
      <c r="D75" s="74" t="s">
        <v>706</v>
      </c>
    </row>
    <row r="76" spans="1:4">
      <c r="A76" s="74">
        <v>75</v>
      </c>
      <c r="B76" s="74" t="s">
        <v>684</v>
      </c>
      <c r="C76" s="74" t="s">
        <v>707</v>
      </c>
      <c r="D76" s="74" t="s">
        <v>708</v>
      </c>
    </row>
    <row r="77" spans="1:4">
      <c r="A77" s="74">
        <v>76</v>
      </c>
      <c r="B77" s="74" t="s">
        <v>684</v>
      </c>
      <c r="C77" s="74" t="s">
        <v>709</v>
      </c>
      <c r="D77" s="74" t="s">
        <v>710</v>
      </c>
    </row>
    <row r="78" spans="1:4">
      <c r="A78" s="74">
        <v>77</v>
      </c>
      <c r="B78" s="74" t="s">
        <v>684</v>
      </c>
      <c r="C78" s="74" t="s">
        <v>711</v>
      </c>
      <c r="D78" s="74" t="s">
        <v>712</v>
      </c>
    </row>
    <row r="79" spans="1:4">
      <c r="A79" s="74">
        <v>78</v>
      </c>
      <c r="B79" s="74" t="s">
        <v>713</v>
      </c>
      <c r="C79" s="74" t="s">
        <v>620</v>
      </c>
      <c r="D79" s="74" t="s">
        <v>715</v>
      </c>
    </row>
    <row r="80" spans="1:4">
      <c r="A80" s="74">
        <v>79</v>
      </c>
      <c r="B80" s="74" t="s">
        <v>713</v>
      </c>
      <c r="C80" s="74" t="s">
        <v>716</v>
      </c>
      <c r="D80" s="74" t="s">
        <v>717</v>
      </c>
    </row>
    <row r="81" spans="1:4">
      <c r="A81" s="74">
        <v>80</v>
      </c>
      <c r="B81" s="74" t="s">
        <v>713</v>
      </c>
      <c r="C81" s="74" t="s">
        <v>718</v>
      </c>
      <c r="D81" s="74" t="s">
        <v>719</v>
      </c>
    </row>
    <row r="82" spans="1:4">
      <c r="A82" s="74">
        <v>81</v>
      </c>
      <c r="B82" s="74" t="s">
        <v>713</v>
      </c>
      <c r="C82" s="74" t="s">
        <v>713</v>
      </c>
      <c r="D82" s="74" t="s">
        <v>714</v>
      </c>
    </row>
    <row r="83" spans="1:4">
      <c r="A83" s="74">
        <v>82</v>
      </c>
      <c r="B83" s="74" t="s">
        <v>713</v>
      </c>
      <c r="C83" s="74" t="s">
        <v>720</v>
      </c>
      <c r="D83" s="74" t="s">
        <v>721</v>
      </c>
    </row>
    <row r="84" spans="1:4">
      <c r="A84" s="74">
        <v>83</v>
      </c>
      <c r="B84" s="74" t="s">
        <v>713</v>
      </c>
      <c r="C84" s="74" t="s">
        <v>722</v>
      </c>
      <c r="D84" s="74" t="s">
        <v>723</v>
      </c>
    </row>
    <row r="85" spans="1:4">
      <c r="A85" s="74">
        <v>84</v>
      </c>
      <c r="B85" s="74" t="s">
        <v>713</v>
      </c>
      <c r="C85" s="74" t="s">
        <v>724</v>
      </c>
      <c r="D85" s="74" t="s">
        <v>725</v>
      </c>
    </row>
    <row r="86" spans="1:4">
      <c r="A86" s="74">
        <v>85</v>
      </c>
      <c r="B86" s="74" t="s">
        <v>713</v>
      </c>
      <c r="C86" s="74" t="s">
        <v>726</v>
      </c>
      <c r="D86" s="74" t="s">
        <v>727</v>
      </c>
    </row>
    <row r="87" spans="1:4">
      <c r="A87" s="74">
        <v>86</v>
      </c>
      <c r="B87" s="74" t="s">
        <v>728</v>
      </c>
      <c r="C87" s="74" t="s">
        <v>730</v>
      </c>
      <c r="D87" s="74" t="s">
        <v>731</v>
      </c>
    </row>
    <row r="88" spans="1:4">
      <c r="A88" s="74">
        <v>87</v>
      </c>
      <c r="B88" s="74" t="s">
        <v>728</v>
      </c>
      <c r="C88" s="74" t="s">
        <v>732</v>
      </c>
      <c r="D88" s="74" t="s">
        <v>733</v>
      </c>
    </row>
    <row r="89" spans="1:4">
      <c r="A89" s="74">
        <v>88</v>
      </c>
      <c r="B89" s="74" t="s">
        <v>728</v>
      </c>
      <c r="C89" s="74" t="s">
        <v>734</v>
      </c>
      <c r="D89" s="74" t="s">
        <v>735</v>
      </c>
    </row>
    <row r="90" spans="1:4">
      <c r="A90" s="74">
        <v>89</v>
      </c>
      <c r="B90" s="74" t="s">
        <v>728</v>
      </c>
      <c r="C90" s="74" t="s">
        <v>736</v>
      </c>
      <c r="D90" s="74" t="s">
        <v>737</v>
      </c>
    </row>
    <row r="91" spans="1:4">
      <c r="A91" s="74">
        <v>90</v>
      </c>
      <c r="B91" s="74" t="s">
        <v>728</v>
      </c>
      <c r="C91" s="74" t="s">
        <v>738</v>
      </c>
      <c r="D91" s="74" t="s">
        <v>739</v>
      </c>
    </row>
    <row r="92" spans="1:4">
      <c r="A92" s="74">
        <v>91</v>
      </c>
      <c r="B92" s="74" t="s">
        <v>728</v>
      </c>
      <c r="C92" s="74" t="s">
        <v>740</v>
      </c>
      <c r="D92" s="74" t="s">
        <v>741</v>
      </c>
    </row>
    <row r="93" spans="1:4">
      <c r="A93" s="74">
        <v>92</v>
      </c>
      <c r="B93" s="74" t="s">
        <v>728</v>
      </c>
      <c r="C93" s="74" t="s">
        <v>742</v>
      </c>
      <c r="D93" s="74" t="s">
        <v>743</v>
      </c>
    </row>
    <row r="94" spans="1:4">
      <c r="A94" s="74">
        <v>93</v>
      </c>
      <c r="B94" s="74" t="s">
        <v>728</v>
      </c>
      <c r="C94" s="74" t="s">
        <v>744</v>
      </c>
      <c r="D94" s="74" t="s">
        <v>745</v>
      </c>
    </row>
    <row r="95" spans="1:4">
      <c r="A95" s="74">
        <v>94</v>
      </c>
      <c r="B95" s="74" t="s">
        <v>728</v>
      </c>
      <c r="C95" s="74" t="s">
        <v>746</v>
      </c>
      <c r="D95" s="74" t="s">
        <v>747</v>
      </c>
    </row>
    <row r="96" spans="1:4">
      <c r="A96" s="74">
        <v>95</v>
      </c>
      <c r="B96" s="74" t="s">
        <v>728</v>
      </c>
      <c r="C96" s="74" t="s">
        <v>748</v>
      </c>
      <c r="D96" s="74" t="s">
        <v>749</v>
      </c>
    </row>
    <row r="97" spans="1:4">
      <c r="A97" s="74">
        <v>96</v>
      </c>
      <c r="B97" s="74" t="s">
        <v>728</v>
      </c>
      <c r="C97" s="74" t="s">
        <v>750</v>
      </c>
      <c r="D97" s="74" t="s">
        <v>751</v>
      </c>
    </row>
    <row r="98" spans="1:4">
      <c r="A98" s="74">
        <v>97</v>
      </c>
      <c r="B98" s="74" t="s">
        <v>728</v>
      </c>
      <c r="C98" s="74" t="s">
        <v>728</v>
      </c>
      <c r="D98" s="74" t="s">
        <v>729</v>
      </c>
    </row>
    <row r="99" spans="1:4">
      <c r="A99" s="74">
        <v>98</v>
      </c>
      <c r="B99" s="74" t="s">
        <v>728</v>
      </c>
      <c r="C99" s="74" t="s">
        <v>752</v>
      </c>
      <c r="D99" s="74" t="s">
        <v>753</v>
      </c>
    </row>
    <row r="100" spans="1:4">
      <c r="A100" s="74">
        <v>99</v>
      </c>
      <c r="B100" s="74" t="s">
        <v>728</v>
      </c>
      <c r="C100" s="74" t="s">
        <v>754</v>
      </c>
      <c r="D100" s="74" t="s">
        <v>755</v>
      </c>
    </row>
    <row r="101" spans="1:4">
      <c r="A101" s="74">
        <v>100</v>
      </c>
      <c r="B101" s="74" t="s">
        <v>728</v>
      </c>
      <c r="C101" s="74" t="s">
        <v>756</v>
      </c>
      <c r="D101" s="74" t="s">
        <v>757</v>
      </c>
    </row>
    <row r="102" spans="1:4">
      <c r="A102" s="74">
        <v>101</v>
      </c>
      <c r="B102" s="74" t="s">
        <v>728</v>
      </c>
      <c r="C102" s="74" t="s">
        <v>758</v>
      </c>
      <c r="D102" s="74" t="s">
        <v>759</v>
      </c>
    </row>
    <row r="103" spans="1:4">
      <c r="A103" s="74">
        <v>102</v>
      </c>
      <c r="B103" s="74" t="s">
        <v>728</v>
      </c>
      <c r="C103" s="74" t="s">
        <v>709</v>
      </c>
      <c r="D103" s="74" t="s">
        <v>760</v>
      </c>
    </row>
    <row r="104" spans="1:4">
      <c r="A104" s="74">
        <v>103</v>
      </c>
      <c r="B104" s="74" t="s">
        <v>761</v>
      </c>
      <c r="C104" s="74" t="s">
        <v>763</v>
      </c>
      <c r="D104" s="74" t="s">
        <v>764</v>
      </c>
    </row>
    <row r="105" spans="1:4">
      <c r="A105" s="74">
        <v>104</v>
      </c>
      <c r="B105" s="74" t="s">
        <v>761</v>
      </c>
      <c r="C105" s="74" t="s">
        <v>765</v>
      </c>
      <c r="D105" s="74" t="s">
        <v>766</v>
      </c>
    </row>
    <row r="106" spans="1:4">
      <c r="A106" s="74">
        <v>105</v>
      </c>
      <c r="B106" s="74" t="s">
        <v>761</v>
      </c>
      <c r="C106" s="74" t="s">
        <v>767</v>
      </c>
      <c r="D106" s="74" t="s">
        <v>768</v>
      </c>
    </row>
    <row r="107" spans="1:4">
      <c r="A107" s="74">
        <v>106</v>
      </c>
      <c r="B107" s="74" t="s">
        <v>761</v>
      </c>
      <c r="C107" s="74" t="s">
        <v>761</v>
      </c>
      <c r="D107" s="74" t="s">
        <v>762</v>
      </c>
    </row>
    <row r="108" spans="1:4">
      <c r="A108" s="74">
        <v>107</v>
      </c>
      <c r="B108" s="74" t="s">
        <v>761</v>
      </c>
      <c r="C108" s="74" t="s">
        <v>769</v>
      </c>
      <c r="D108" s="74" t="s">
        <v>770</v>
      </c>
    </row>
    <row r="109" spans="1:4">
      <c r="A109" s="74">
        <v>108</v>
      </c>
      <c r="B109" s="74" t="s">
        <v>761</v>
      </c>
      <c r="C109" s="74" t="s">
        <v>771</v>
      </c>
      <c r="D109" s="74" t="s">
        <v>772</v>
      </c>
    </row>
    <row r="110" spans="1:4">
      <c r="A110" s="74">
        <v>109</v>
      </c>
      <c r="B110" s="74" t="s">
        <v>761</v>
      </c>
      <c r="C110" s="74" t="s">
        <v>773</v>
      </c>
      <c r="D110" s="74" t="s">
        <v>774</v>
      </c>
    </row>
    <row r="111" spans="1:4">
      <c r="A111" s="74">
        <v>110</v>
      </c>
      <c r="B111" s="74" t="s">
        <v>761</v>
      </c>
      <c r="C111" s="74" t="s">
        <v>775</v>
      </c>
      <c r="D111" s="74" t="s">
        <v>776</v>
      </c>
    </row>
    <row r="112" spans="1:4">
      <c r="A112" s="74">
        <v>111</v>
      </c>
      <c r="B112" s="74" t="s">
        <v>761</v>
      </c>
      <c r="C112" s="74" t="s">
        <v>777</v>
      </c>
      <c r="D112" s="74" t="s">
        <v>778</v>
      </c>
    </row>
    <row r="113" spans="1:4">
      <c r="A113" s="74">
        <v>112</v>
      </c>
      <c r="B113" s="74" t="s">
        <v>779</v>
      </c>
      <c r="C113" s="74" t="s">
        <v>781</v>
      </c>
      <c r="D113" s="74" t="s">
        <v>782</v>
      </c>
    </row>
    <row r="114" spans="1:4">
      <c r="A114" s="74">
        <v>113</v>
      </c>
      <c r="B114" s="74" t="s">
        <v>779</v>
      </c>
      <c r="C114" s="74" t="s">
        <v>783</v>
      </c>
      <c r="D114" s="74" t="s">
        <v>784</v>
      </c>
    </row>
    <row r="115" spans="1:4">
      <c r="A115" s="74">
        <v>114</v>
      </c>
      <c r="B115" s="74" t="s">
        <v>779</v>
      </c>
      <c r="C115" s="74" t="s">
        <v>779</v>
      </c>
      <c r="D115" s="74" t="s">
        <v>780</v>
      </c>
    </row>
    <row r="116" spans="1:4">
      <c r="A116" s="74">
        <v>115</v>
      </c>
      <c r="B116" s="74" t="s">
        <v>779</v>
      </c>
      <c r="C116" s="74" t="s">
        <v>785</v>
      </c>
      <c r="D116" s="74" t="s">
        <v>786</v>
      </c>
    </row>
    <row r="117" spans="1:4">
      <c r="A117" s="74">
        <v>116</v>
      </c>
      <c r="B117" s="74" t="s">
        <v>779</v>
      </c>
      <c r="C117" s="74" t="s">
        <v>787</v>
      </c>
      <c r="D117" s="74" t="s">
        <v>788</v>
      </c>
    </row>
    <row r="118" spans="1:4">
      <c r="A118" s="74">
        <v>117</v>
      </c>
      <c r="B118" s="74" t="s">
        <v>779</v>
      </c>
      <c r="C118" s="74" t="s">
        <v>789</v>
      </c>
      <c r="D118" s="74" t="s">
        <v>790</v>
      </c>
    </row>
    <row r="119" spans="1:4">
      <c r="A119" s="74">
        <v>118</v>
      </c>
      <c r="B119" s="74" t="s">
        <v>779</v>
      </c>
      <c r="C119" s="74" t="s">
        <v>791</v>
      </c>
      <c r="D119" s="74" t="s">
        <v>792</v>
      </c>
    </row>
    <row r="120" spans="1:4">
      <c r="A120" s="74">
        <v>119</v>
      </c>
      <c r="B120" s="74" t="s">
        <v>793</v>
      </c>
      <c r="C120" s="74" t="s">
        <v>795</v>
      </c>
      <c r="D120" s="74" t="s">
        <v>796</v>
      </c>
    </row>
    <row r="121" spans="1:4">
      <c r="A121" s="74">
        <v>120</v>
      </c>
      <c r="B121" s="74" t="s">
        <v>793</v>
      </c>
      <c r="C121" s="74" t="s">
        <v>584</v>
      </c>
      <c r="D121" s="74" t="s">
        <v>797</v>
      </c>
    </row>
    <row r="122" spans="1:4">
      <c r="A122" s="74">
        <v>121</v>
      </c>
      <c r="B122" s="74" t="s">
        <v>793</v>
      </c>
      <c r="C122" s="74" t="s">
        <v>798</v>
      </c>
      <c r="D122" s="74" t="s">
        <v>799</v>
      </c>
    </row>
    <row r="123" spans="1:4">
      <c r="A123" s="74">
        <v>122</v>
      </c>
      <c r="B123" s="74" t="s">
        <v>793</v>
      </c>
      <c r="C123" s="74" t="s">
        <v>800</v>
      </c>
      <c r="D123" s="74" t="s">
        <v>801</v>
      </c>
    </row>
    <row r="124" spans="1:4">
      <c r="A124" s="74">
        <v>123</v>
      </c>
      <c r="B124" s="74" t="s">
        <v>793</v>
      </c>
      <c r="C124" s="74" t="s">
        <v>802</v>
      </c>
      <c r="D124" s="74" t="s">
        <v>803</v>
      </c>
    </row>
    <row r="125" spans="1:4">
      <c r="A125" s="74">
        <v>124</v>
      </c>
      <c r="B125" s="74" t="s">
        <v>793</v>
      </c>
      <c r="C125" s="74" t="s">
        <v>804</v>
      </c>
      <c r="D125" s="74" t="s">
        <v>805</v>
      </c>
    </row>
    <row r="126" spans="1:4">
      <c r="A126" s="74">
        <v>125</v>
      </c>
      <c r="B126" s="74" t="s">
        <v>793</v>
      </c>
      <c r="C126" s="74" t="s">
        <v>793</v>
      </c>
      <c r="D126" s="74" t="s">
        <v>794</v>
      </c>
    </row>
    <row r="127" spans="1:4">
      <c r="A127" s="74">
        <v>126</v>
      </c>
      <c r="B127" s="74" t="s">
        <v>793</v>
      </c>
      <c r="C127" s="74" t="s">
        <v>806</v>
      </c>
      <c r="D127" s="74" t="s">
        <v>807</v>
      </c>
    </row>
    <row r="128" spans="1:4">
      <c r="A128" s="74">
        <v>127</v>
      </c>
      <c r="B128" s="74" t="s">
        <v>793</v>
      </c>
      <c r="C128" s="74" t="s">
        <v>808</v>
      </c>
      <c r="D128" s="74" t="s">
        <v>809</v>
      </c>
    </row>
    <row r="129" spans="1:4">
      <c r="A129" s="74">
        <v>128</v>
      </c>
      <c r="B129" s="74" t="s">
        <v>793</v>
      </c>
      <c r="C129" s="74" t="s">
        <v>810</v>
      </c>
      <c r="D129" s="74" t="s">
        <v>811</v>
      </c>
    </row>
    <row r="130" spans="1:4">
      <c r="A130" s="74">
        <v>129</v>
      </c>
      <c r="B130" s="74" t="s">
        <v>793</v>
      </c>
      <c r="C130" s="74" t="s">
        <v>812</v>
      </c>
      <c r="D130" s="74" t="s">
        <v>813</v>
      </c>
    </row>
    <row r="131" spans="1:4">
      <c r="A131" s="74">
        <v>130</v>
      </c>
      <c r="B131" s="74" t="s">
        <v>793</v>
      </c>
      <c r="C131" s="74" t="s">
        <v>814</v>
      </c>
      <c r="D131" s="74" t="s">
        <v>815</v>
      </c>
    </row>
    <row r="132" spans="1:4">
      <c r="A132" s="74">
        <v>131</v>
      </c>
      <c r="B132" s="74" t="s">
        <v>816</v>
      </c>
      <c r="C132" s="74" t="s">
        <v>818</v>
      </c>
      <c r="D132" s="74" t="s">
        <v>819</v>
      </c>
    </row>
    <row r="133" spans="1:4">
      <c r="A133" s="74">
        <v>132</v>
      </c>
      <c r="B133" s="74" t="s">
        <v>816</v>
      </c>
      <c r="C133" s="74" t="s">
        <v>694</v>
      </c>
      <c r="D133" s="74" t="s">
        <v>820</v>
      </c>
    </row>
    <row r="134" spans="1:4">
      <c r="A134" s="74">
        <v>133</v>
      </c>
      <c r="B134" s="74" t="s">
        <v>816</v>
      </c>
      <c r="C134" s="74" t="s">
        <v>821</v>
      </c>
      <c r="D134" s="74" t="s">
        <v>822</v>
      </c>
    </row>
    <row r="135" spans="1:4">
      <c r="A135" s="74">
        <v>134</v>
      </c>
      <c r="B135" s="74" t="s">
        <v>816</v>
      </c>
      <c r="C135" s="74" t="s">
        <v>823</v>
      </c>
      <c r="D135" s="74" t="s">
        <v>824</v>
      </c>
    </row>
    <row r="136" spans="1:4">
      <c r="A136" s="74">
        <v>135</v>
      </c>
      <c r="B136" s="74" t="s">
        <v>816</v>
      </c>
      <c r="C136" s="74" t="s">
        <v>825</v>
      </c>
      <c r="D136" s="74" t="s">
        <v>826</v>
      </c>
    </row>
    <row r="137" spans="1:4">
      <c r="A137" s="74">
        <v>136</v>
      </c>
      <c r="B137" s="74" t="s">
        <v>816</v>
      </c>
      <c r="C137" s="74" t="s">
        <v>816</v>
      </c>
      <c r="D137" s="74" t="s">
        <v>817</v>
      </c>
    </row>
    <row r="138" spans="1:4">
      <c r="A138" s="74">
        <v>137</v>
      </c>
      <c r="B138" s="74" t="s">
        <v>816</v>
      </c>
      <c r="C138" s="74" t="s">
        <v>827</v>
      </c>
      <c r="D138" s="74" t="s">
        <v>828</v>
      </c>
    </row>
    <row r="139" spans="1:4">
      <c r="A139" s="74">
        <v>138</v>
      </c>
      <c r="B139" s="74" t="s">
        <v>816</v>
      </c>
      <c r="C139" s="74" t="s">
        <v>829</v>
      </c>
      <c r="D139" s="74" t="s">
        <v>830</v>
      </c>
    </row>
    <row r="140" spans="1:4">
      <c r="A140" s="74">
        <v>139</v>
      </c>
      <c r="B140" s="74" t="s">
        <v>816</v>
      </c>
      <c r="C140" s="74" t="s">
        <v>831</v>
      </c>
      <c r="D140" s="74" t="s">
        <v>832</v>
      </c>
    </row>
    <row r="141" spans="1:4">
      <c r="A141" s="74">
        <v>140</v>
      </c>
      <c r="B141" s="74" t="s">
        <v>816</v>
      </c>
      <c r="C141" s="74" t="s">
        <v>833</v>
      </c>
      <c r="D141" s="74" t="s">
        <v>834</v>
      </c>
    </row>
    <row r="142" spans="1:4">
      <c r="A142" s="74">
        <v>141</v>
      </c>
      <c r="B142" s="74" t="s">
        <v>816</v>
      </c>
      <c r="C142" s="74" t="s">
        <v>835</v>
      </c>
      <c r="D142" s="74" t="s">
        <v>836</v>
      </c>
    </row>
    <row r="143" spans="1:4">
      <c r="A143" s="74">
        <v>142</v>
      </c>
      <c r="B143" s="74" t="s">
        <v>816</v>
      </c>
      <c r="C143" s="74" t="s">
        <v>837</v>
      </c>
      <c r="D143" s="74" t="s">
        <v>838</v>
      </c>
    </row>
    <row r="144" spans="1:4">
      <c r="A144" s="74">
        <v>143</v>
      </c>
      <c r="B144" s="74" t="s">
        <v>816</v>
      </c>
      <c r="C144" s="74" t="s">
        <v>839</v>
      </c>
      <c r="D144" s="74" t="s">
        <v>840</v>
      </c>
    </row>
    <row r="145" spans="1:4">
      <c r="A145" s="74">
        <v>144</v>
      </c>
      <c r="B145" s="74" t="s">
        <v>841</v>
      </c>
      <c r="C145" s="74" t="s">
        <v>843</v>
      </c>
      <c r="D145" s="74" t="s">
        <v>844</v>
      </c>
    </row>
    <row r="146" spans="1:4">
      <c r="A146" s="74">
        <v>145</v>
      </c>
      <c r="B146" s="74" t="s">
        <v>841</v>
      </c>
      <c r="C146" s="74" t="s">
        <v>845</v>
      </c>
      <c r="D146" s="74" t="s">
        <v>846</v>
      </c>
    </row>
    <row r="147" spans="1:4">
      <c r="A147" s="74">
        <v>146</v>
      </c>
      <c r="B147" s="74" t="s">
        <v>841</v>
      </c>
      <c r="C147" s="74" t="s">
        <v>847</v>
      </c>
      <c r="D147" s="74" t="s">
        <v>848</v>
      </c>
    </row>
    <row r="148" spans="1:4">
      <c r="A148" s="74">
        <v>147</v>
      </c>
      <c r="B148" s="74" t="s">
        <v>841</v>
      </c>
      <c r="C148" s="74" t="s">
        <v>849</v>
      </c>
      <c r="D148" s="74" t="s">
        <v>850</v>
      </c>
    </row>
    <row r="149" spans="1:4">
      <c r="A149" s="74">
        <v>148</v>
      </c>
      <c r="B149" s="74" t="s">
        <v>841</v>
      </c>
      <c r="C149" s="74" t="s">
        <v>851</v>
      </c>
      <c r="D149" s="74" t="s">
        <v>852</v>
      </c>
    </row>
    <row r="150" spans="1:4">
      <c r="A150" s="74">
        <v>149</v>
      </c>
      <c r="B150" s="74" t="s">
        <v>841</v>
      </c>
      <c r="C150" s="74" t="s">
        <v>853</v>
      </c>
      <c r="D150" s="74" t="s">
        <v>854</v>
      </c>
    </row>
    <row r="151" spans="1:4">
      <c r="A151" s="74">
        <v>150</v>
      </c>
      <c r="B151" s="74" t="s">
        <v>841</v>
      </c>
      <c r="C151" s="74" t="s">
        <v>841</v>
      </c>
      <c r="D151" s="74" t="s">
        <v>842</v>
      </c>
    </row>
    <row r="152" spans="1:4">
      <c r="A152" s="74">
        <v>151</v>
      </c>
      <c r="B152" s="74" t="s">
        <v>841</v>
      </c>
      <c r="C152" s="74" t="s">
        <v>606</v>
      </c>
      <c r="D152" s="74" t="s">
        <v>855</v>
      </c>
    </row>
    <row r="153" spans="1:4">
      <c r="A153" s="74">
        <v>152</v>
      </c>
      <c r="B153" s="74" t="s">
        <v>841</v>
      </c>
      <c r="C153" s="74" t="s">
        <v>856</v>
      </c>
      <c r="D153" s="74" t="s">
        <v>857</v>
      </c>
    </row>
    <row r="154" spans="1:4">
      <c r="A154" s="74">
        <v>153</v>
      </c>
      <c r="B154" s="74" t="s">
        <v>841</v>
      </c>
      <c r="C154" s="74" t="s">
        <v>858</v>
      </c>
      <c r="D154" s="74" t="s">
        <v>859</v>
      </c>
    </row>
    <row r="155" spans="1:4">
      <c r="A155" s="74">
        <v>154</v>
      </c>
      <c r="B155" s="74" t="s">
        <v>841</v>
      </c>
      <c r="C155" s="74" t="s">
        <v>860</v>
      </c>
      <c r="D155" s="74" t="s">
        <v>861</v>
      </c>
    </row>
    <row r="156" spans="1:4">
      <c r="A156" s="74">
        <v>155</v>
      </c>
      <c r="B156" s="74" t="s">
        <v>862</v>
      </c>
      <c r="C156" s="74" t="s">
        <v>864</v>
      </c>
      <c r="D156" s="74" t="s">
        <v>865</v>
      </c>
    </row>
    <row r="157" spans="1:4">
      <c r="A157" s="74">
        <v>156</v>
      </c>
      <c r="B157" s="74" t="s">
        <v>862</v>
      </c>
      <c r="C157" s="74" t="s">
        <v>866</v>
      </c>
      <c r="D157" s="74" t="s">
        <v>867</v>
      </c>
    </row>
    <row r="158" spans="1:4">
      <c r="A158" s="74">
        <v>157</v>
      </c>
      <c r="B158" s="74" t="s">
        <v>862</v>
      </c>
      <c r="C158" s="74" t="s">
        <v>868</v>
      </c>
      <c r="D158" s="74" t="s">
        <v>869</v>
      </c>
    </row>
    <row r="159" spans="1:4">
      <c r="A159" s="74">
        <v>158</v>
      </c>
      <c r="B159" s="74" t="s">
        <v>862</v>
      </c>
      <c r="C159" s="74" t="s">
        <v>870</v>
      </c>
      <c r="D159" s="74" t="s">
        <v>871</v>
      </c>
    </row>
    <row r="160" spans="1:4">
      <c r="A160" s="74">
        <v>159</v>
      </c>
      <c r="B160" s="74" t="s">
        <v>862</v>
      </c>
      <c r="C160" s="74" t="s">
        <v>630</v>
      </c>
      <c r="D160" s="74" t="s">
        <v>872</v>
      </c>
    </row>
    <row r="161" spans="1:4">
      <c r="A161" s="74">
        <v>160</v>
      </c>
      <c r="B161" s="74" t="s">
        <v>862</v>
      </c>
      <c r="C161" s="74" t="s">
        <v>873</v>
      </c>
      <c r="D161" s="74" t="s">
        <v>874</v>
      </c>
    </row>
    <row r="162" spans="1:4">
      <c r="A162" s="74">
        <v>161</v>
      </c>
      <c r="B162" s="74" t="s">
        <v>862</v>
      </c>
      <c r="C162" s="74" t="s">
        <v>785</v>
      </c>
      <c r="D162" s="74" t="s">
        <v>875</v>
      </c>
    </row>
    <row r="163" spans="1:4">
      <c r="A163" s="74">
        <v>162</v>
      </c>
      <c r="B163" s="74" t="s">
        <v>862</v>
      </c>
      <c r="C163" s="74" t="s">
        <v>876</v>
      </c>
      <c r="D163" s="74" t="s">
        <v>877</v>
      </c>
    </row>
    <row r="164" spans="1:4">
      <c r="A164" s="74">
        <v>163</v>
      </c>
      <c r="B164" s="74" t="s">
        <v>862</v>
      </c>
      <c r="C164" s="74" t="s">
        <v>878</v>
      </c>
      <c r="D164" s="74" t="s">
        <v>879</v>
      </c>
    </row>
    <row r="165" spans="1:4">
      <c r="A165" s="74">
        <v>164</v>
      </c>
      <c r="B165" s="74" t="s">
        <v>862</v>
      </c>
      <c r="C165" s="74" t="s">
        <v>862</v>
      </c>
      <c r="D165" s="74" t="s">
        <v>863</v>
      </c>
    </row>
    <row r="166" spans="1:4">
      <c r="A166" s="74">
        <v>165</v>
      </c>
      <c r="B166" s="74" t="s">
        <v>862</v>
      </c>
      <c r="C166" s="74" t="s">
        <v>880</v>
      </c>
      <c r="D166" s="74" t="s">
        <v>881</v>
      </c>
    </row>
    <row r="167" spans="1:4">
      <c r="A167" s="74">
        <v>166</v>
      </c>
      <c r="B167" s="74" t="s">
        <v>862</v>
      </c>
      <c r="C167" s="74" t="s">
        <v>882</v>
      </c>
      <c r="D167" s="74" t="s">
        <v>883</v>
      </c>
    </row>
    <row r="168" spans="1:4">
      <c r="A168" s="74">
        <v>167</v>
      </c>
      <c r="B168" s="74" t="s">
        <v>862</v>
      </c>
      <c r="C168" s="74" t="s">
        <v>884</v>
      </c>
      <c r="D168" s="74" t="s">
        <v>885</v>
      </c>
    </row>
    <row r="169" spans="1:4">
      <c r="A169" s="74">
        <v>168</v>
      </c>
      <c r="B169" s="74" t="s">
        <v>862</v>
      </c>
      <c r="C169" s="74" t="s">
        <v>886</v>
      </c>
      <c r="D169" s="74" t="s">
        <v>887</v>
      </c>
    </row>
    <row r="170" spans="1:4">
      <c r="A170" s="74">
        <v>169</v>
      </c>
      <c r="B170" s="74" t="s">
        <v>888</v>
      </c>
      <c r="C170" s="74" t="s">
        <v>890</v>
      </c>
      <c r="D170" s="74" t="s">
        <v>891</v>
      </c>
    </row>
    <row r="171" spans="1:4">
      <c r="A171" s="74">
        <v>170</v>
      </c>
      <c r="B171" s="74" t="s">
        <v>888</v>
      </c>
      <c r="C171" s="74" t="s">
        <v>892</v>
      </c>
      <c r="D171" s="74" t="s">
        <v>893</v>
      </c>
    </row>
    <row r="172" spans="1:4">
      <c r="A172" s="74">
        <v>171</v>
      </c>
      <c r="B172" s="74" t="s">
        <v>888</v>
      </c>
      <c r="C172" s="74" t="s">
        <v>894</v>
      </c>
      <c r="D172" s="74" t="s">
        <v>895</v>
      </c>
    </row>
    <row r="173" spans="1:4">
      <c r="A173" s="74">
        <v>172</v>
      </c>
      <c r="B173" s="74" t="s">
        <v>888</v>
      </c>
      <c r="C173" s="74" t="s">
        <v>896</v>
      </c>
      <c r="D173" s="74" t="s">
        <v>897</v>
      </c>
    </row>
    <row r="174" spans="1:4">
      <c r="A174" s="74">
        <v>173</v>
      </c>
      <c r="B174" s="74" t="s">
        <v>888</v>
      </c>
      <c r="C174" s="74" t="s">
        <v>898</v>
      </c>
      <c r="D174" s="74" t="s">
        <v>899</v>
      </c>
    </row>
    <row r="175" spans="1:4">
      <c r="A175" s="74">
        <v>174</v>
      </c>
      <c r="B175" s="74" t="s">
        <v>888</v>
      </c>
      <c r="C175" s="74" t="s">
        <v>900</v>
      </c>
      <c r="D175" s="74" t="s">
        <v>901</v>
      </c>
    </row>
    <row r="176" spans="1:4">
      <c r="A176" s="74">
        <v>175</v>
      </c>
      <c r="B176" s="74" t="s">
        <v>888</v>
      </c>
      <c r="C176" s="74" t="s">
        <v>902</v>
      </c>
      <c r="D176" s="74" t="s">
        <v>903</v>
      </c>
    </row>
    <row r="177" spans="1:4">
      <c r="A177" s="74">
        <v>176</v>
      </c>
      <c r="B177" s="74" t="s">
        <v>888</v>
      </c>
      <c r="C177" s="74" t="s">
        <v>904</v>
      </c>
      <c r="D177" s="74" t="s">
        <v>905</v>
      </c>
    </row>
    <row r="178" spans="1:4">
      <c r="A178" s="74">
        <v>177</v>
      </c>
      <c r="B178" s="74" t="s">
        <v>888</v>
      </c>
      <c r="C178" s="74" t="s">
        <v>888</v>
      </c>
      <c r="D178" s="74" t="s">
        <v>889</v>
      </c>
    </row>
    <row r="179" spans="1:4">
      <c r="A179" s="74">
        <v>178</v>
      </c>
      <c r="B179" s="74" t="s">
        <v>888</v>
      </c>
      <c r="C179" s="74" t="s">
        <v>906</v>
      </c>
      <c r="D179" s="74" t="s">
        <v>907</v>
      </c>
    </row>
    <row r="180" spans="1:4">
      <c r="A180" s="74">
        <v>179</v>
      </c>
      <c r="B180" s="74" t="s">
        <v>888</v>
      </c>
      <c r="C180" s="74" t="s">
        <v>908</v>
      </c>
      <c r="D180" s="74" t="s">
        <v>909</v>
      </c>
    </row>
    <row r="181" spans="1:4">
      <c r="A181" s="74">
        <v>180</v>
      </c>
      <c r="B181" s="74" t="s">
        <v>888</v>
      </c>
      <c r="C181" s="74" t="s">
        <v>910</v>
      </c>
      <c r="D181" s="74" t="s">
        <v>911</v>
      </c>
    </row>
    <row r="182" spans="1:4">
      <c r="A182" s="74">
        <v>181</v>
      </c>
      <c r="B182" s="74" t="s">
        <v>912</v>
      </c>
      <c r="C182" s="74" t="s">
        <v>914</v>
      </c>
      <c r="D182" s="74" t="s">
        <v>915</v>
      </c>
    </row>
    <row r="183" spans="1:4">
      <c r="A183" s="74">
        <v>182</v>
      </c>
      <c r="B183" s="74" t="s">
        <v>912</v>
      </c>
      <c r="C183" s="74" t="s">
        <v>716</v>
      </c>
      <c r="D183" s="74" t="s">
        <v>916</v>
      </c>
    </row>
    <row r="184" spans="1:4">
      <c r="A184" s="74">
        <v>183</v>
      </c>
      <c r="B184" s="74" t="s">
        <v>912</v>
      </c>
      <c r="C184" s="74" t="s">
        <v>912</v>
      </c>
      <c r="D184" s="74" t="s">
        <v>913</v>
      </c>
    </row>
    <row r="185" spans="1:4">
      <c r="A185" s="74">
        <v>184</v>
      </c>
      <c r="B185" s="74" t="s">
        <v>912</v>
      </c>
      <c r="C185" s="74" t="s">
        <v>917</v>
      </c>
      <c r="D185" s="74" t="s">
        <v>918</v>
      </c>
    </row>
    <row r="186" spans="1:4">
      <c r="A186" s="74">
        <v>185</v>
      </c>
      <c r="B186" s="74" t="s">
        <v>912</v>
      </c>
      <c r="C186" s="74" t="s">
        <v>919</v>
      </c>
      <c r="D186" s="74" t="s">
        <v>920</v>
      </c>
    </row>
    <row r="187" spans="1:4">
      <c r="A187" s="74">
        <v>186</v>
      </c>
      <c r="B187" s="74" t="s">
        <v>912</v>
      </c>
      <c r="C187" s="74" t="s">
        <v>921</v>
      </c>
      <c r="D187" s="74" t="s">
        <v>922</v>
      </c>
    </row>
    <row r="188" spans="1:4">
      <c r="A188" s="74">
        <v>187</v>
      </c>
      <c r="B188" s="74" t="s">
        <v>923</v>
      </c>
      <c r="C188" s="74" t="s">
        <v>925</v>
      </c>
      <c r="D188" s="74" t="s">
        <v>926</v>
      </c>
    </row>
    <row r="189" spans="1:4">
      <c r="A189" s="74">
        <v>188</v>
      </c>
      <c r="B189" s="74" t="s">
        <v>923</v>
      </c>
      <c r="C189" s="74" t="s">
        <v>927</v>
      </c>
      <c r="D189" s="74" t="s">
        <v>928</v>
      </c>
    </row>
    <row r="190" spans="1:4">
      <c r="A190" s="74">
        <v>189</v>
      </c>
      <c r="B190" s="74" t="s">
        <v>923</v>
      </c>
      <c r="C190" s="74" t="s">
        <v>929</v>
      </c>
      <c r="D190" s="74" t="s">
        <v>930</v>
      </c>
    </row>
    <row r="191" spans="1:4">
      <c r="A191" s="74">
        <v>190</v>
      </c>
      <c r="B191" s="74" t="s">
        <v>923</v>
      </c>
      <c r="C191" s="74" t="s">
        <v>931</v>
      </c>
      <c r="D191" s="74" t="s">
        <v>932</v>
      </c>
    </row>
    <row r="192" spans="1:4">
      <c r="A192" s="74">
        <v>191</v>
      </c>
      <c r="B192" s="74" t="s">
        <v>923</v>
      </c>
      <c r="C192" s="74" t="s">
        <v>868</v>
      </c>
      <c r="D192" s="74" t="s">
        <v>933</v>
      </c>
    </row>
    <row r="193" spans="1:4">
      <c r="A193" s="74">
        <v>192</v>
      </c>
      <c r="B193" s="74" t="s">
        <v>923</v>
      </c>
      <c r="C193" s="74" t="s">
        <v>934</v>
      </c>
      <c r="D193" s="74" t="s">
        <v>935</v>
      </c>
    </row>
    <row r="194" spans="1:4">
      <c r="A194" s="74">
        <v>193</v>
      </c>
      <c r="B194" s="74" t="s">
        <v>923</v>
      </c>
      <c r="C194" s="74" t="s">
        <v>936</v>
      </c>
      <c r="D194" s="74" t="s">
        <v>937</v>
      </c>
    </row>
    <row r="195" spans="1:4">
      <c r="A195" s="74">
        <v>194</v>
      </c>
      <c r="B195" s="74" t="s">
        <v>923</v>
      </c>
      <c r="C195" s="74" t="s">
        <v>938</v>
      </c>
      <c r="D195" s="74" t="s">
        <v>939</v>
      </c>
    </row>
    <row r="196" spans="1:4">
      <c r="A196" s="74">
        <v>195</v>
      </c>
      <c r="B196" s="74" t="s">
        <v>923</v>
      </c>
      <c r="C196" s="74" t="s">
        <v>940</v>
      </c>
      <c r="D196" s="74" t="s">
        <v>941</v>
      </c>
    </row>
    <row r="197" spans="1:4">
      <c r="A197" s="74">
        <v>196</v>
      </c>
      <c r="B197" s="74" t="s">
        <v>923</v>
      </c>
      <c r="C197" s="74" t="s">
        <v>942</v>
      </c>
      <c r="D197" s="74" t="s">
        <v>943</v>
      </c>
    </row>
    <row r="198" spans="1:4">
      <c r="A198" s="74">
        <v>197</v>
      </c>
      <c r="B198" s="74" t="s">
        <v>923</v>
      </c>
      <c r="C198" s="74" t="s">
        <v>944</v>
      </c>
      <c r="D198" s="74" t="s">
        <v>945</v>
      </c>
    </row>
    <row r="199" spans="1:4">
      <c r="A199" s="74">
        <v>198</v>
      </c>
      <c r="B199" s="74" t="s">
        <v>923</v>
      </c>
      <c r="C199" s="74" t="s">
        <v>946</v>
      </c>
      <c r="D199" s="74" t="s">
        <v>947</v>
      </c>
    </row>
    <row r="200" spans="1:4">
      <c r="A200" s="74">
        <v>199</v>
      </c>
      <c r="B200" s="74" t="s">
        <v>923</v>
      </c>
      <c r="C200" s="74" t="s">
        <v>923</v>
      </c>
      <c r="D200" s="74" t="s">
        <v>924</v>
      </c>
    </row>
    <row r="201" spans="1:4">
      <c r="A201" s="74">
        <v>200</v>
      </c>
      <c r="B201" s="74" t="s">
        <v>923</v>
      </c>
      <c r="C201" s="74" t="s">
        <v>948</v>
      </c>
      <c r="D201" s="74" t="s">
        <v>949</v>
      </c>
    </row>
    <row r="202" spans="1:4">
      <c r="A202" s="74">
        <v>201</v>
      </c>
      <c r="B202" s="74" t="s">
        <v>923</v>
      </c>
      <c r="C202" s="74" t="s">
        <v>950</v>
      </c>
      <c r="D202" s="74" t="s">
        <v>951</v>
      </c>
    </row>
    <row r="203" spans="1:4">
      <c r="A203" s="74">
        <v>202</v>
      </c>
      <c r="B203" s="74" t="s">
        <v>952</v>
      </c>
      <c r="C203" s="74" t="s">
        <v>954</v>
      </c>
      <c r="D203" s="74" t="s">
        <v>955</v>
      </c>
    </row>
    <row r="204" spans="1:4">
      <c r="A204" s="74">
        <v>203</v>
      </c>
      <c r="B204" s="74" t="s">
        <v>952</v>
      </c>
      <c r="C204" s="74" t="s">
        <v>956</v>
      </c>
      <c r="D204" s="74" t="s">
        <v>957</v>
      </c>
    </row>
    <row r="205" spans="1:4">
      <c r="A205" s="74">
        <v>204</v>
      </c>
      <c r="B205" s="74" t="s">
        <v>952</v>
      </c>
      <c r="C205" s="74" t="s">
        <v>958</v>
      </c>
      <c r="D205" s="74" t="s">
        <v>959</v>
      </c>
    </row>
    <row r="206" spans="1:4">
      <c r="A206" s="74">
        <v>205</v>
      </c>
      <c r="B206" s="74" t="s">
        <v>952</v>
      </c>
      <c r="C206" s="74" t="s">
        <v>960</v>
      </c>
      <c r="D206" s="74" t="s">
        <v>961</v>
      </c>
    </row>
    <row r="207" spans="1:4">
      <c r="A207" s="74">
        <v>206</v>
      </c>
      <c r="B207" s="74" t="s">
        <v>952</v>
      </c>
      <c r="C207" s="74" t="s">
        <v>962</v>
      </c>
      <c r="D207" s="74" t="s">
        <v>963</v>
      </c>
    </row>
    <row r="208" spans="1:4">
      <c r="A208" s="74">
        <v>207</v>
      </c>
      <c r="B208" s="74" t="s">
        <v>952</v>
      </c>
      <c r="C208" s="74" t="s">
        <v>964</v>
      </c>
      <c r="D208" s="74" t="s">
        <v>965</v>
      </c>
    </row>
    <row r="209" spans="1:4">
      <c r="A209" s="74">
        <v>208</v>
      </c>
      <c r="B209" s="74" t="s">
        <v>952</v>
      </c>
      <c r="C209" s="74" t="s">
        <v>966</v>
      </c>
      <c r="D209" s="74" t="s">
        <v>967</v>
      </c>
    </row>
    <row r="210" spans="1:4">
      <c r="A210" s="74">
        <v>209</v>
      </c>
      <c r="B210" s="74" t="s">
        <v>952</v>
      </c>
      <c r="C210" s="74" t="s">
        <v>968</v>
      </c>
      <c r="D210" s="74" t="s">
        <v>969</v>
      </c>
    </row>
    <row r="211" spans="1:4">
      <c r="A211" s="74">
        <v>210</v>
      </c>
      <c r="B211" s="74" t="s">
        <v>952</v>
      </c>
      <c r="C211" s="74" t="s">
        <v>952</v>
      </c>
      <c r="D211" s="74" t="s">
        <v>953</v>
      </c>
    </row>
    <row r="212" spans="1:4">
      <c r="A212" s="74">
        <v>211</v>
      </c>
      <c r="B212" s="74" t="s">
        <v>952</v>
      </c>
      <c r="C212" s="74" t="s">
        <v>970</v>
      </c>
      <c r="D212" s="74" t="s">
        <v>971</v>
      </c>
    </row>
    <row r="213" spans="1:4">
      <c r="A213" s="74">
        <v>212</v>
      </c>
      <c r="B213" s="74" t="s">
        <v>972</v>
      </c>
      <c r="C213" s="74" t="s">
        <v>974</v>
      </c>
      <c r="D213" s="74" t="s">
        <v>975</v>
      </c>
    </row>
    <row r="214" spans="1:4">
      <c r="A214" s="74">
        <v>213</v>
      </c>
      <c r="B214" s="74" t="s">
        <v>972</v>
      </c>
      <c r="C214" s="74" t="s">
        <v>976</v>
      </c>
      <c r="D214" s="74" t="s">
        <v>977</v>
      </c>
    </row>
    <row r="215" spans="1:4">
      <c r="A215" s="74">
        <v>214</v>
      </c>
      <c r="B215" s="74" t="s">
        <v>972</v>
      </c>
      <c r="C215" s="74" t="s">
        <v>978</v>
      </c>
      <c r="D215" s="74" t="s">
        <v>979</v>
      </c>
    </row>
    <row r="216" spans="1:4">
      <c r="A216" s="74">
        <v>215</v>
      </c>
      <c r="B216" s="74" t="s">
        <v>972</v>
      </c>
      <c r="C216" s="74" t="s">
        <v>980</v>
      </c>
      <c r="D216" s="74" t="s">
        <v>981</v>
      </c>
    </row>
    <row r="217" spans="1:4">
      <c r="A217" s="74">
        <v>216</v>
      </c>
      <c r="B217" s="74" t="s">
        <v>972</v>
      </c>
      <c r="C217" s="74" t="s">
        <v>982</v>
      </c>
      <c r="D217" s="74" t="s">
        <v>983</v>
      </c>
    </row>
    <row r="218" spans="1:4">
      <c r="A218" s="74">
        <v>217</v>
      </c>
      <c r="B218" s="74" t="s">
        <v>972</v>
      </c>
      <c r="C218" s="74" t="s">
        <v>984</v>
      </c>
      <c r="D218" s="74" t="s">
        <v>985</v>
      </c>
    </row>
    <row r="219" spans="1:4">
      <c r="A219" s="74">
        <v>218</v>
      </c>
      <c r="B219" s="74" t="s">
        <v>972</v>
      </c>
      <c r="C219" s="74" t="s">
        <v>986</v>
      </c>
      <c r="D219" s="74" t="s">
        <v>987</v>
      </c>
    </row>
    <row r="220" spans="1:4">
      <c r="A220" s="74">
        <v>219</v>
      </c>
      <c r="B220" s="74" t="s">
        <v>972</v>
      </c>
      <c r="C220" s="74" t="s">
        <v>988</v>
      </c>
      <c r="D220" s="74" t="s">
        <v>989</v>
      </c>
    </row>
    <row r="221" spans="1:4">
      <c r="A221" s="74">
        <v>220</v>
      </c>
      <c r="B221" s="74" t="s">
        <v>972</v>
      </c>
      <c r="C221" s="74" t="s">
        <v>990</v>
      </c>
      <c r="D221" s="74" t="s">
        <v>991</v>
      </c>
    </row>
    <row r="222" spans="1:4">
      <c r="A222" s="74">
        <v>221</v>
      </c>
      <c r="B222" s="74" t="s">
        <v>972</v>
      </c>
      <c r="C222" s="74" t="s">
        <v>992</v>
      </c>
      <c r="D222" s="74" t="s">
        <v>993</v>
      </c>
    </row>
    <row r="223" spans="1:4">
      <c r="A223" s="74">
        <v>222</v>
      </c>
      <c r="B223" s="74" t="s">
        <v>972</v>
      </c>
      <c r="C223" s="74" t="s">
        <v>994</v>
      </c>
      <c r="D223" s="74" t="s">
        <v>995</v>
      </c>
    </row>
    <row r="224" spans="1:4">
      <c r="A224" s="74">
        <v>223</v>
      </c>
      <c r="B224" s="74" t="s">
        <v>972</v>
      </c>
      <c r="C224" s="74" t="s">
        <v>996</v>
      </c>
      <c r="D224" s="74" t="s">
        <v>997</v>
      </c>
    </row>
    <row r="225" spans="1:4">
      <c r="A225" s="74">
        <v>224</v>
      </c>
      <c r="B225" s="74" t="s">
        <v>972</v>
      </c>
      <c r="C225" s="74" t="s">
        <v>998</v>
      </c>
      <c r="D225" s="74" t="s">
        <v>999</v>
      </c>
    </row>
    <row r="226" spans="1:4">
      <c r="A226" s="74">
        <v>225</v>
      </c>
      <c r="B226" s="74" t="s">
        <v>972</v>
      </c>
      <c r="C226" s="74" t="s">
        <v>1000</v>
      </c>
      <c r="D226" s="74" t="s">
        <v>1001</v>
      </c>
    </row>
    <row r="227" spans="1:4">
      <c r="A227" s="74">
        <v>226</v>
      </c>
      <c r="B227" s="74" t="s">
        <v>972</v>
      </c>
      <c r="C227" s="74" t="s">
        <v>1002</v>
      </c>
      <c r="D227" s="74" t="s">
        <v>1003</v>
      </c>
    </row>
    <row r="228" spans="1:4">
      <c r="A228" s="74">
        <v>227</v>
      </c>
      <c r="B228" s="74" t="s">
        <v>972</v>
      </c>
      <c r="C228" s="74" t="s">
        <v>1004</v>
      </c>
      <c r="D228" s="74" t="s">
        <v>1005</v>
      </c>
    </row>
    <row r="229" spans="1:4">
      <c r="A229" s="74">
        <v>228</v>
      </c>
      <c r="B229" s="74" t="s">
        <v>972</v>
      </c>
      <c r="C229" s="74" t="s">
        <v>1006</v>
      </c>
      <c r="D229" s="74" t="s">
        <v>1007</v>
      </c>
    </row>
    <row r="230" spans="1:4">
      <c r="A230" s="74">
        <v>229</v>
      </c>
      <c r="B230" s="74" t="s">
        <v>972</v>
      </c>
      <c r="C230" s="74" t="s">
        <v>1008</v>
      </c>
      <c r="D230" s="74" t="s">
        <v>1009</v>
      </c>
    </row>
    <row r="231" spans="1:4">
      <c r="A231" s="74">
        <v>230</v>
      </c>
      <c r="B231" s="74" t="s">
        <v>972</v>
      </c>
      <c r="C231" s="74" t="s">
        <v>1010</v>
      </c>
      <c r="D231" s="74" t="s">
        <v>1011</v>
      </c>
    </row>
    <row r="232" spans="1:4">
      <c r="A232" s="74">
        <v>231</v>
      </c>
      <c r="B232" s="74" t="s">
        <v>972</v>
      </c>
      <c r="C232" s="74" t="s">
        <v>1012</v>
      </c>
      <c r="D232" s="74" t="s">
        <v>1013</v>
      </c>
    </row>
    <row r="233" spans="1:4">
      <c r="A233" s="74">
        <v>232</v>
      </c>
      <c r="B233" s="74" t="s">
        <v>972</v>
      </c>
      <c r="C233" s="74" t="s">
        <v>1014</v>
      </c>
      <c r="D233" s="74" t="s">
        <v>1015</v>
      </c>
    </row>
    <row r="234" spans="1:4">
      <c r="A234" s="74">
        <v>233</v>
      </c>
      <c r="B234" s="74" t="s">
        <v>972</v>
      </c>
      <c r="C234" s="74" t="s">
        <v>972</v>
      </c>
      <c r="D234" s="74" t="s">
        <v>973</v>
      </c>
    </row>
    <row r="235" spans="1:4">
      <c r="A235" s="74">
        <v>234</v>
      </c>
      <c r="B235" s="74" t="s">
        <v>972</v>
      </c>
      <c r="C235" s="74" t="s">
        <v>1016</v>
      </c>
      <c r="D235" s="74" t="s">
        <v>1017</v>
      </c>
    </row>
    <row r="236" spans="1:4">
      <c r="A236" s="74">
        <v>235</v>
      </c>
      <c r="B236" s="74" t="s">
        <v>972</v>
      </c>
      <c r="C236" s="74" t="s">
        <v>1018</v>
      </c>
      <c r="D236" s="74" t="s">
        <v>1019</v>
      </c>
    </row>
    <row r="237" spans="1:4">
      <c r="A237" s="74">
        <v>236</v>
      </c>
      <c r="B237" s="74" t="s">
        <v>972</v>
      </c>
      <c r="C237" s="74" t="s">
        <v>1020</v>
      </c>
      <c r="D237" s="74" t="s">
        <v>1021</v>
      </c>
    </row>
    <row r="238" spans="1:4">
      <c r="A238" s="74">
        <v>237</v>
      </c>
      <c r="B238" s="74" t="s">
        <v>972</v>
      </c>
      <c r="C238" s="74" t="s">
        <v>1022</v>
      </c>
      <c r="D238" s="74" t="s">
        <v>1023</v>
      </c>
    </row>
    <row r="239" spans="1:4">
      <c r="A239" s="74">
        <v>238</v>
      </c>
      <c r="B239" s="74" t="s">
        <v>972</v>
      </c>
      <c r="C239" s="74" t="s">
        <v>1024</v>
      </c>
      <c r="D239" s="74" t="s">
        <v>1025</v>
      </c>
    </row>
    <row r="240" spans="1:4">
      <c r="A240" s="74">
        <v>239</v>
      </c>
      <c r="B240" s="74" t="s">
        <v>1026</v>
      </c>
      <c r="C240" s="74" t="s">
        <v>1028</v>
      </c>
      <c r="D240" s="74" t="s">
        <v>1029</v>
      </c>
    </row>
    <row r="241" spans="1:4">
      <c r="A241" s="74">
        <v>240</v>
      </c>
      <c r="B241" s="74" t="s">
        <v>1026</v>
      </c>
      <c r="C241" s="74" t="s">
        <v>620</v>
      </c>
      <c r="D241" s="74" t="s">
        <v>1030</v>
      </c>
    </row>
    <row r="242" spans="1:4">
      <c r="A242" s="74">
        <v>241</v>
      </c>
      <c r="B242" s="74" t="s">
        <v>1026</v>
      </c>
      <c r="C242" s="74" t="s">
        <v>1031</v>
      </c>
      <c r="D242" s="74" t="s">
        <v>1032</v>
      </c>
    </row>
    <row r="243" spans="1:4">
      <c r="A243" s="74">
        <v>242</v>
      </c>
      <c r="B243" s="74" t="s">
        <v>1026</v>
      </c>
      <c r="C243" s="74" t="s">
        <v>1033</v>
      </c>
      <c r="D243" s="74" t="s">
        <v>1034</v>
      </c>
    </row>
    <row r="244" spans="1:4">
      <c r="A244" s="74">
        <v>243</v>
      </c>
      <c r="B244" s="74" t="s">
        <v>1026</v>
      </c>
      <c r="C244" s="74" t="s">
        <v>1035</v>
      </c>
      <c r="D244" s="74" t="s">
        <v>1036</v>
      </c>
    </row>
    <row r="245" spans="1:4">
      <c r="A245" s="74">
        <v>244</v>
      </c>
      <c r="B245" s="74" t="s">
        <v>1026</v>
      </c>
      <c r="C245" s="74" t="s">
        <v>1037</v>
      </c>
      <c r="D245" s="74" t="s">
        <v>1038</v>
      </c>
    </row>
    <row r="246" spans="1:4">
      <c r="A246" s="74">
        <v>245</v>
      </c>
      <c r="B246" s="74" t="s">
        <v>1026</v>
      </c>
      <c r="C246" s="74" t="s">
        <v>771</v>
      </c>
      <c r="D246" s="74" t="s">
        <v>1039</v>
      </c>
    </row>
    <row r="247" spans="1:4">
      <c r="A247" s="74">
        <v>246</v>
      </c>
      <c r="B247" s="74" t="s">
        <v>1026</v>
      </c>
      <c r="C247" s="74" t="s">
        <v>1026</v>
      </c>
      <c r="D247" s="74" t="s">
        <v>1027</v>
      </c>
    </row>
    <row r="248" spans="1:4">
      <c r="A248" s="74">
        <v>247</v>
      </c>
      <c r="B248" s="74" t="s">
        <v>1026</v>
      </c>
      <c r="C248" s="74" t="s">
        <v>1040</v>
      </c>
      <c r="D248" s="74" t="s">
        <v>1041</v>
      </c>
    </row>
    <row r="249" spans="1:4">
      <c r="A249" s="74">
        <v>248</v>
      </c>
      <c r="B249" s="74" t="s">
        <v>1026</v>
      </c>
      <c r="C249" s="74" t="s">
        <v>1042</v>
      </c>
      <c r="D249" s="74" t="s">
        <v>1043</v>
      </c>
    </row>
    <row r="250" spans="1:4">
      <c r="A250" s="74">
        <v>249</v>
      </c>
      <c r="B250" s="74" t="s">
        <v>1026</v>
      </c>
      <c r="C250" s="74" t="s">
        <v>1044</v>
      </c>
      <c r="D250" s="74" t="s">
        <v>1045</v>
      </c>
    </row>
    <row r="251" spans="1:4">
      <c r="A251" s="74">
        <v>250</v>
      </c>
      <c r="B251" s="74" t="s">
        <v>1046</v>
      </c>
      <c r="C251" s="74" t="s">
        <v>1048</v>
      </c>
      <c r="D251" s="74" t="s">
        <v>1049</v>
      </c>
    </row>
    <row r="252" spans="1:4">
      <c r="A252" s="74">
        <v>251</v>
      </c>
      <c r="B252" s="74" t="s">
        <v>1046</v>
      </c>
      <c r="C252" s="74" t="s">
        <v>1050</v>
      </c>
      <c r="D252" s="74" t="s">
        <v>1051</v>
      </c>
    </row>
    <row r="253" spans="1:4">
      <c r="A253" s="74">
        <v>252</v>
      </c>
      <c r="B253" s="74" t="s">
        <v>1046</v>
      </c>
      <c r="C253" s="74" t="s">
        <v>1052</v>
      </c>
      <c r="D253" s="74" t="s">
        <v>1053</v>
      </c>
    </row>
    <row r="254" spans="1:4">
      <c r="A254" s="74">
        <v>253</v>
      </c>
      <c r="B254" s="74" t="s">
        <v>1046</v>
      </c>
      <c r="C254" s="74" t="s">
        <v>1054</v>
      </c>
      <c r="D254" s="74" t="s">
        <v>1055</v>
      </c>
    </row>
    <row r="255" spans="1:4">
      <c r="A255" s="74">
        <v>254</v>
      </c>
      <c r="B255" s="74" t="s">
        <v>1046</v>
      </c>
      <c r="C255" s="74" t="s">
        <v>1056</v>
      </c>
      <c r="D255" s="74" t="s">
        <v>1057</v>
      </c>
    </row>
    <row r="256" spans="1:4">
      <c r="A256" s="74">
        <v>255</v>
      </c>
      <c r="B256" s="74" t="s">
        <v>1046</v>
      </c>
      <c r="C256" s="74" t="s">
        <v>1058</v>
      </c>
      <c r="D256" s="74" t="s">
        <v>1059</v>
      </c>
    </row>
    <row r="257" spans="1:4">
      <c r="A257" s="74">
        <v>256</v>
      </c>
      <c r="B257" s="74" t="s">
        <v>1046</v>
      </c>
      <c r="C257" s="74" t="s">
        <v>964</v>
      </c>
      <c r="D257" s="74" t="s">
        <v>1060</v>
      </c>
    </row>
    <row r="258" spans="1:4">
      <c r="A258" s="74">
        <v>257</v>
      </c>
      <c r="B258" s="74" t="s">
        <v>1046</v>
      </c>
      <c r="C258" s="74" t="s">
        <v>1046</v>
      </c>
      <c r="D258" s="74" t="s">
        <v>1047</v>
      </c>
    </row>
    <row r="259" spans="1:4">
      <c r="A259" s="74">
        <v>258</v>
      </c>
      <c r="B259" s="74" t="s">
        <v>1061</v>
      </c>
      <c r="C259" s="74" t="s">
        <v>1048</v>
      </c>
      <c r="D259" s="74" t="s">
        <v>1063</v>
      </c>
    </row>
    <row r="260" spans="1:4">
      <c r="A260" s="74">
        <v>259</v>
      </c>
      <c r="B260" s="74" t="s">
        <v>1061</v>
      </c>
      <c r="C260" s="74" t="s">
        <v>1064</v>
      </c>
      <c r="D260" s="74" t="s">
        <v>1065</v>
      </c>
    </row>
    <row r="261" spans="1:4">
      <c r="A261" s="74">
        <v>260</v>
      </c>
      <c r="B261" s="74" t="s">
        <v>1061</v>
      </c>
      <c r="C261" s="74" t="s">
        <v>1066</v>
      </c>
      <c r="D261" s="74" t="s">
        <v>1067</v>
      </c>
    </row>
    <row r="262" spans="1:4">
      <c r="A262" s="74">
        <v>261</v>
      </c>
      <c r="B262" s="74" t="s">
        <v>1061</v>
      </c>
      <c r="C262" s="74" t="s">
        <v>1068</v>
      </c>
      <c r="D262" s="74" t="s">
        <v>1069</v>
      </c>
    </row>
    <row r="263" spans="1:4">
      <c r="A263" s="74">
        <v>262</v>
      </c>
      <c r="B263" s="74" t="s">
        <v>1061</v>
      </c>
      <c r="C263" s="74" t="s">
        <v>771</v>
      </c>
      <c r="D263" s="74" t="s">
        <v>1070</v>
      </c>
    </row>
    <row r="264" spans="1:4">
      <c r="A264" s="74">
        <v>263</v>
      </c>
      <c r="B264" s="74" t="s">
        <v>1061</v>
      </c>
      <c r="C264" s="74" t="s">
        <v>1071</v>
      </c>
      <c r="D264" s="74" t="s">
        <v>1072</v>
      </c>
    </row>
    <row r="265" spans="1:4">
      <c r="A265" s="74">
        <v>264</v>
      </c>
      <c r="B265" s="74" t="s">
        <v>1061</v>
      </c>
      <c r="C265" s="74" t="s">
        <v>1073</v>
      </c>
      <c r="D265" s="74" t="s">
        <v>1074</v>
      </c>
    </row>
    <row r="266" spans="1:4">
      <c r="A266" s="74">
        <v>265</v>
      </c>
      <c r="B266" s="74" t="s">
        <v>1061</v>
      </c>
      <c r="C266" s="74" t="s">
        <v>1075</v>
      </c>
      <c r="D266" s="74" t="s">
        <v>1076</v>
      </c>
    </row>
    <row r="267" spans="1:4">
      <c r="A267" s="74">
        <v>266</v>
      </c>
      <c r="B267" s="74" t="s">
        <v>1061</v>
      </c>
      <c r="C267" s="74" t="s">
        <v>1061</v>
      </c>
      <c r="D267" s="74" t="s">
        <v>1062</v>
      </c>
    </row>
    <row r="268" spans="1:4">
      <c r="A268" s="74">
        <v>267</v>
      </c>
      <c r="B268" s="74" t="s">
        <v>1061</v>
      </c>
      <c r="C268" s="74" t="s">
        <v>1077</v>
      </c>
      <c r="D268" s="74" t="s">
        <v>1078</v>
      </c>
    </row>
    <row r="269" spans="1:4">
      <c r="A269" s="74">
        <v>268</v>
      </c>
      <c r="B269" s="74" t="s">
        <v>1079</v>
      </c>
      <c r="C269" s="74" t="s">
        <v>1079</v>
      </c>
      <c r="D269" s="74" t="s">
        <v>1080</v>
      </c>
    </row>
    <row r="270" spans="1:4">
      <c r="A270" s="74">
        <v>269</v>
      </c>
      <c r="B270" s="74" t="s">
        <v>1081</v>
      </c>
      <c r="C270" s="74" t="s">
        <v>1081</v>
      </c>
      <c r="D270" s="74" t="s">
        <v>1082</v>
      </c>
    </row>
    <row r="271" spans="1:4">
      <c r="A271" s="74">
        <v>270</v>
      </c>
      <c r="B271" s="74" t="s">
        <v>1083</v>
      </c>
      <c r="C271" s="74" t="s">
        <v>1083</v>
      </c>
      <c r="D271" s="74" t="s">
        <v>1084</v>
      </c>
    </row>
    <row r="272" spans="1:4">
      <c r="A272" s="74">
        <v>271</v>
      </c>
      <c r="B272" s="74" t="s">
        <v>1085</v>
      </c>
      <c r="C272" s="74" t="s">
        <v>1085</v>
      </c>
      <c r="D272" s="74" t="s">
        <v>1086</v>
      </c>
    </row>
    <row r="273" spans="1:4">
      <c r="A273" s="74">
        <v>272</v>
      </c>
      <c r="B273" s="74" t="s">
        <v>1087</v>
      </c>
      <c r="C273" s="74" t="s">
        <v>1087</v>
      </c>
      <c r="D273" s="74" t="s">
        <v>1088</v>
      </c>
    </row>
    <row r="274" spans="1:4">
      <c r="A274" s="74">
        <v>273</v>
      </c>
      <c r="B274" s="74" t="s">
        <v>1089</v>
      </c>
      <c r="C274" s="74" t="s">
        <v>1089</v>
      </c>
      <c r="D274" s="74" t="s">
        <v>1090</v>
      </c>
    </row>
    <row r="275" spans="1:4">
      <c r="A275" s="74">
        <v>274</v>
      </c>
      <c r="B275" s="74" t="s">
        <v>1091</v>
      </c>
      <c r="C275" s="74" t="s">
        <v>1091</v>
      </c>
      <c r="D275" s="74" t="s">
        <v>1092</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29"/>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74"/>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74"/>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30"/>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65"/>
    <col min="2" max="2" width="66.7109375" style="165" bestFit="1" customWidth="1"/>
    <col min="3" max="16384" width="9.140625" style="165"/>
  </cols>
  <sheetData>
    <row r="1" spans="1:3">
      <c r="A1" s="165" t="s">
        <v>133</v>
      </c>
      <c r="B1" s="165" t="s">
        <v>134</v>
      </c>
      <c r="C1" s="165" t="s">
        <v>135</v>
      </c>
    </row>
    <row r="2" spans="1:3">
      <c r="A2" s="165">
        <v>4189678</v>
      </c>
      <c r="B2" s="165" t="s">
        <v>353</v>
      </c>
      <c r="C2" s="165" t="s">
        <v>201</v>
      </c>
    </row>
    <row r="3" spans="1:3">
      <c r="A3" s="165">
        <v>4190415</v>
      </c>
      <c r="B3" s="165" t="s">
        <v>354</v>
      </c>
      <c r="C3" s="165"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2020-10-16T09:20:24Z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